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ms-excel.controlproperties+xml" PartName="/xl/ctrlProps/ctrlProp88.xml"/>
  <Override ContentType="application/vnd.ms-excel.controlproperties+xml" PartName="/xl/ctrlProps/ctrlProp89.xml"/>
  <Override ContentType="application/vnd.ms-excel.controlproperties+xml" PartName="/xl/ctrlProps/ctrlProp90.xml"/>
  <Override ContentType="application/vnd.ms-excel.controlproperties+xml" PartName="/xl/ctrlProps/ctrlProp91.xml"/>
  <Override ContentType="application/vnd.ms-excel.controlproperties+xml" PartName="/xl/ctrlProps/ctrlProp92.xml"/>
  <Override ContentType="application/vnd.ms-excel.controlproperties+xml" PartName="/xl/ctrlProps/ctrlProp93.xml"/>
  <Override ContentType="application/vnd.ms-excel.controlproperties+xml" PartName="/xl/ctrlProps/ctrlProp94.xml"/>
  <Override ContentType="application/vnd.ms-excel.controlproperties+xml" PartName="/xl/ctrlProps/ctrlProp95.xml"/>
  <Override ContentType="application/vnd.ms-excel.controlproperties+xml" PartName="/xl/ctrlProps/ctrlProp96.xml"/>
  <Override ContentType="application/vnd.ms-excel.controlproperties+xml" PartName="/xl/ctrlProps/ctrlProp97.xml"/>
  <Override ContentType="application/vnd.ms-excel.controlproperties+xml" PartName="/xl/ctrlProps/ctrlProp98.xml"/>
  <Override ContentType="application/vnd.ms-excel.controlproperties+xml" PartName="/xl/ctrlProps/ctrlProp99.xml"/>
  <Override ContentType="application/vnd.ms-excel.controlproperties+xml" PartName="/xl/ctrlProps/ctrlProp100.xml"/>
  <Override ContentType="application/vnd.ms-excel.controlproperties+xml" PartName="/xl/ctrlProps/ctrlProp101.xml"/>
  <Override ContentType="application/vnd.ms-excel.controlproperties+xml" PartName="/xl/ctrlProps/ctrlProp102.xml"/>
  <Override ContentType="application/vnd.ms-excel.controlproperties+xml" PartName="/xl/ctrlProps/ctrlProp103.xml"/>
  <Override ContentType="application/vnd.ms-excel.controlproperties+xml" PartName="/xl/ctrlProps/ctrlProp104.xml"/>
  <Override ContentType="application/vnd.ms-excel.controlproperties+xml" PartName="/xl/ctrlProps/ctrlProp105.xml"/>
  <Override ContentType="application/vnd.ms-excel.controlproperties+xml" PartName="/xl/ctrlProps/ctrlProp106.xml"/>
  <Override ContentType="application/vnd.ms-excel.controlproperties+xml" PartName="/xl/ctrlProps/ctrlProp107.xml"/>
  <Override ContentType="application/vnd.ms-excel.controlproperties+xml" PartName="/xl/ctrlProps/ctrlProp108.xml"/>
  <Override ContentType="application/vnd.ms-excel.controlproperties+xml" PartName="/xl/ctrlProps/ctrlProp109.xml"/>
  <Override ContentType="application/vnd.ms-excel.controlproperties+xml" PartName="/xl/ctrlProps/ctrlProp110.xml"/>
  <Override ContentType="application/vnd.ms-excel.controlproperties+xml" PartName="/xl/ctrlProps/ctrlProp111.xml"/>
  <Override ContentType="application/vnd.ms-excel.controlproperties+xml" PartName="/xl/ctrlProps/ctrlProp112.xml"/>
  <Override ContentType="application/vnd.ms-excel.controlproperties+xml" PartName="/xl/ctrlProps/ctrlProp113.xml"/>
  <Override ContentType="application/vnd.ms-excel.controlproperties+xml" PartName="/xl/ctrlProps/ctrlProp114.xml"/>
  <Override ContentType="application/vnd.ms-excel.controlproperties+xml" PartName="/xl/ctrlProps/ctrlProp115.xml"/>
  <Override ContentType="application/vnd.ms-excel.controlproperties+xml" PartName="/xl/ctrlProps/ctrlProp116.xml"/>
  <Override ContentType="application/vnd.ms-excel.controlproperties+xml" PartName="/xl/ctrlProps/ctrlProp117.xml"/>
  <Override ContentType="application/vnd.ms-excel.controlproperties+xml" PartName="/xl/ctrlProps/ctrlProp118.xml"/>
  <Override ContentType="application/vnd.ms-excel.controlproperties+xml" PartName="/xl/ctrlProps/ctrlProp119.xml"/>
  <Override ContentType="application/vnd.ms-excel.controlproperties+xml" PartName="/xl/ctrlProps/ctrlProp120.xml"/>
  <Override ContentType="application/vnd.ms-excel.controlproperties+xml" PartName="/xl/ctrlProps/ctrlProp121.xml"/>
  <Override ContentType="application/vnd.ms-excel.controlproperties+xml" PartName="/xl/ctrlProps/ctrlProp122.xml"/>
  <Override ContentType="application/vnd.ms-excel.controlproperties+xml" PartName="/xl/ctrlProps/ctrlProp123.xml"/>
  <Override ContentType="application/vnd.ms-excel.controlproperties+xml" PartName="/xl/ctrlProps/ctrlProp124.xml"/>
  <Override ContentType="application/vnd.ms-excel.controlproperties+xml" PartName="/xl/ctrlProps/ctrlProp125.xml"/>
  <Override ContentType="application/vnd.ms-excel.controlproperties+xml" PartName="/xl/ctrlProps/ctrlProp126.xml"/>
  <Override ContentType="application/vnd.ms-excel.controlproperties+xml" PartName="/xl/ctrlProps/ctrlProp127.xml"/>
  <Override ContentType="application/vnd.ms-excel.controlproperties+xml" PartName="/xl/ctrlProps/ctrlProp128.xml"/>
  <Override ContentType="application/vnd.ms-excel.controlproperties+xml" PartName="/xl/ctrlProps/ctrlProp129.xml"/>
  <Override ContentType="application/vnd.ms-excel.controlproperties+xml" PartName="/xl/ctrlProps/ctrlProp130.xml"/>
  <Override ContentType="application/vnd.ms-excel.controlproperties+xml" PartName="/xl/ctrlProps/ctrlProp131.xml"/>
  <Override ContentType="application/vnd.ms-excel.controlproperties+xml" PartName="/xl/ctrlProps/ctrlProp132.xml"/>
  <Override ContentType="application/vnd.ms-excel.controlproperties+xml" PartName="/xl/ctrlProps/ctrlProp133.xml"/>
  <Override ContentType="application/vnd.ms-excel.controlproperties+xml" PartName="/xl/ctrlProps/ctrlProp134.xml"/>
  <Override ContentType="application/vnd.ms-excel.controlproperties+xml" PartName="/xl/ctrlProps/ctrlProp135.xml"/>
  <Override ContentType="application/vnd.ms-excel.controlproperties+xml" PartName="/xl/ctrlProps/ctrlProp136.xml"/>
  <Override ContentType="application/vnd.ms-excel.controlproperties+xml" PartName="/xl/ctrlProps/ctrlProp137.xml"/>
  <Override ContentType="application/vnd.ms-excel.controlproperties+xml" PartName="/xl/ctrlProps/ctrlProp138.xml"/>
  <Override ContentType="application/vnd.ms-excel.controlproperties+xml" PartName="/xl/ctrlProps/ctrlProp139.xml"/>
  <Override ContentType="application/vnd.ms-excel.controlproperties+xml" PartName="/xl/ctrlProps/ctrlProp140.xml"/>
  <Override ContentType="application/vnd.ms-excel.controlproperties+xml" PartName="/xl/ctrlProps/ctrlProp141.xml"/>
  <Override ContentType="application/vnd.ms-excel.controlproperties+xml" PartName="/xl/ctrlProps/ctrlProp142.xml"/>
  <Override ContentType="application/vnd.ms-excel.controlproperties+xml" PartName="/xl/ctrlProps/ctrlProp143.xml"/>
  <Override ContentType="application/vnd.ms-excel.controlproperties+xml" PartName="/xl/ctrlProps/ctrlProp144.xml"/>
  <Override ContentType="application/vnd.ms-excel.controlproperties+xml" PartName="/xl/ctrlProps/ctrlProp145.xml"/>
  <Override ContentType="application/vnd.ms-excel.controlproperties+xml" PartName="/xl/ctrlProps/ctrlProp146.xml"/>
  <Override ContentType="application/vnd.ms-excel.controlproperties+xml" PartName="/xl/ctrlProps/ctrlProp147.xml"/>
  <Override ContentType="application/vnd.ms-excel.controlproperties+xml" PartName="/xl/ctrlProps/ctrlProp148.xml"/>
  <Override ContentType="application/vnd.ms-excel.controlproperties+xml" PartName="/xl/ctrlProps/ctrlProp149.xml"/>
  <Override ContentType="application/vnd.ms-excel.controlproperties+xml" PartName="/xl/ctrlProps/ctrlProp150.xml"/>
  <Override ContentType="application/vnd.ms-excel.controlproperties+xml" PartName="/xl/ctrlProps/ctrlProp151.xml"/>
  <Override ContentType="application/vnd.ms-excel.controlproperties+xml" PartName="/xl/ctrlProps/ctrlProp152.xml"/>
  <Override ContentType="application/vnd.ms-excel.controlproperties+xml" PartName="/xl/ctrlProps/ctrlProp153.xml"/>
  <Override ContentType="application/vnd.ms-excel.controlproperties+xml" PartName="/xl/ctrlProps/ctrlProp154.xml"/>
  <Override ContentType="application/vnd.ms-excel.controlproperties+xml" PartName="/xl/ctrlProps/ctrlProp155.xml"/>
  <Override ContentType="application/vnd.ms-excel.controlproperties+xml" PartName="/xl/ctrlProps/ctrlProp156.xml"/>
  <Override ContentType="application/vnd.ms-excel.controlproperties+xml" PartName="/xl/ctrlProps/ctrlProp157.xml"/>
  <Override ContentType="application/vnd.ms-excel.controlproperties+xml" PartName="/xl/ctrlProps/ctrlProp158.xml"/>
  <Override ContentType="application/vnd.ms-excel.controlproperties+xml" PartName="/xl/ctrlProps/ctrlProp159.xml"/>
  <Override ContentType="application/vnd.ms-excel.controlproperties+xml" PartName="/xl/ctrlProps/ctrlProp160.xml"/>
  <Override ContentType="application/vnd.ms-excel.controlproperties+xml" PartName="/xl/ctrlProps/ctrlProp161.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V:\02課専用\320301健康づくり推進係\06_事業管理\03栄養\3 特定給食施設指導\4 栄養管理報告\1 様式・記入要領・説明会資料\栄養管理報告書様式\R7使用\【給食施設】栄養管理報告書\"/>
    </mc:Choice>
  </mc:AlternateContent>
  <xr:revisionPtr revIDLastSave="0" documentId="13_ncr:1_{8DBD3FA2-0A9F-4733-911A-44A1E03C6D21}" xr6:coauthVersionLast="47" xr6:coauthVersionMax="47" xr10:uidLastSave="{00000000-0000-0000-0000-000000000000}"/>
  <workbookProtection workbookAlgorithmName="SHA-512" workbookHashValue="y/FzjwtZxZhX04gtGejJQZ7X3xeO8N1ZqeM5uP/7Hh+er9P2m41iIkwhMn62Anp9C6bg2YHyiGFC4Rq8eUH8iA==" workbookSaltValue="8UdiLQuVDZNGVh002CxVEw==" workbookSpinCount="100000" lockStructure="1"/>
  <bookViews>
    <workbookView xWindow="-108" yWindow="-108" windowWidth="23256" windowHeight="12456" xr2:uid="{00000000-000D-0000-FFFF-FFFF00000000}"/>
  </bookViews>
  <sheets>
    <sheet name="報告様式（入力・提出用）" sheetId="7" r:id="rId1"/>
    <sheet name="（入力不要）集計用シート" sheetId="8" state="hidden" r:id="rId2"/>
  </sheets>
  <definedNames>
    <definedName name="_xlnm.Print_Area" localSheetId="0">'報告様式（入力・提出用）'!$B$2:$AE$92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43" i="7" l="1"/>
  <c r="AR42" i="7"/>
  <c r="BB42" i="7" s="1"/>
  <c r="AR41" i="7"/>
  <c r="BB41" i="7" s="1"/>
  <c r="AR40" i="7"/>
  <c r="BB40" i="7" s="1"/>
  <c r="AR39" i="7"/>
  <c r="BB39" i="7" s="1"/>
  <c r="AR38" i="7"/>
  <c r="AR37" i="7"/>
  <c r="BB37" i="7" s="1"/>
  <c r="FR2" i="8"/>
  <c r="FQ2" i="8"/>
  <c r="FO2" i="8"/>
  <c r="FN2" i="8"/>
  <c r="BI2" i="8"/>
  <c r="BG2" i="8"/>
  <c r="BB2" i="8"/>
  <c r="AV2" i="8"/>
  <c r="AP2" i="8"/>
  <c r="AJ2" i="8"/>
  <c r="AD2" i="8"/>
  <c r="Y2" i="8"/>
  <c r="DA2" i="8"/>
  <c r="L19" i="7" l="1"/>
  <c r="AH27" i="7" l="1"/>
  <c r="BB27" i="7" s="1"/>
  <c r="BB25" i="7"/>
  <c r="AH26" i="7"/>
  <c r="BB26" i="7" s="1"/>
  <c r="AT67" i="7"/>
  <c r="AS67" i="7"/>
  <c r="BB93" i="7"/>
  <c r="BB83" i="7" l="1"/>
  <c r="BB82" i="7"/>
  <c r="EZ2" i="8" l="1"/>
  <c r="ED2" i="8" l="1"/>
  <c r="EC2" i="8"/>
  <c r="EB2" i="8"/>
  <c r="EA2" i="8"/>
  <c r="DZ2" i="8"/>
  <c r="DY2" i="8"/>
  <c r="DX2" i="8"/>
  <c r="DW2" i="8"/>
  <c r="DV2" i="8"/>
  <c r="DU2" i="8"/>
  <c r="DT2" i="8"/>
  <c r="DP2" i="8"/>
  <c r="DO2" i="8"/>
  <c r="DN2" i="8"/>
  <c r="DM2" i="8"/>
  <c r="DL2" i="8"/>
  <c r="DJ2" i="8"/>
  <c r="DI2" i="8"/>
  <c r="DH2" i="8"/>
  <c r="DG2" i="8"/>
  <c r="DF2" i="8"/>
  <c r="DK2" i="8"/>
  <c r="DB2" i="8" l="1"/>
  <c r="DD2" i="8"/>
  <c r="DC2" i="8"/>
  <c r="GA2" i="8" l="1"/>
  <c r="FH2" i="8"/>
  <c r="FG2" i="8"/>
  <c r="FF2" i="8"/>
  <c r="FE2" i="8"/>
  <c r="FD2" i="8"/>
  <c r="FC2" i="8"/>
  <c r="FB2" i="8"/>
  <c r="FA2" i="8"/>
  <c r="EY2" i="8"/>
  <c r="EX2" i="8"/>
  <c r="EV2" i="8"/>
  <c r="EW2" i="8"/>
  <c r="EU2" i="8"/>
  <c r="ET2" i="8"/>
  <c r="ES2" i="8"/>
  <c r="BA2" i="8"/>
  <c r="AZ2" i="8"/>
  <c r="AY2" i="8"/>
  <c r="AX2" i="8"/>
  <c r="AW2" i="8"/>
  <c r="AU2" i="8"/>
  <c r="AT2" i="8"/>
  <c r="AS2" i="8"/>
  <c r="AR2" i="8"/>
  <c r="AQ2" i="8" l="1"/>
  <c r="BX2" i="8"/>
  <c r="CE2" i="8"/>
  <c r="AO2" i="8"/>
  <c r="AN2" i="8"/>
  <c r="AM2" i="8"/>
  <c r="AL2" i="8"/>
  <c r="AK2" i="8"/>
  <c r="AI2" i="8" l="1"/>
  <c r="AH2" i="8"/>
  <c r="AG2" i="8"/>
  <c r="AF2" i="8"/>
  <c r="AE2" i="8"/>
  <c r="AC2" i="8"/>
  <c r="AB2" i="8"/>
  <c r="AA2" i="8"/>
  <c r="Z2" i="8"/>
  <c r="X2" i="8"/>
  <c r="W2" i="8"/>
  <c r="V2" i="8"/>
  <c r="U2" i="8"/>
  <c r="R2" i="8" l="1"/>
  <c r="P2" i="8"/>
  <c r="N2" i="8"/>
  <c r="L2" i="8"/>
  <c r="J2" i="8"/>
  <c r="I2" i="8"/>
  <c r="G2" i="8"/>
  <c r="F2" i="8"/>
  <c r="E2" i="8"/>
  <c r="D2" i="8"/>
  <c r="BB57" i="7" l="1"/>
  <c r="AK83" i="7" l="1"/>
  <c r="AK82" i="7"/>
  <c r="AD66" i="7" l="1"/>
  <c r="AD65" i="7"/>
  <c r="AL83" i="7" l="1"/>
  <c r="AB66" i="7" l="1"/>
  <c r="AB65" i="7"/>
  <c r="AL82" i="7"/>
  <c r="Z66" i="7" l="1"/>
  <c r="EE2" i="8" s="1"/>
  <c r="Z65" i="7"/>
  <c r="BB95" i="7"/>
  <c r="BB94" i="7"/>
  <c r="AR87" i="7"/>
  <c r="BB87" i="7" s="1"/>
  <c r="AR88" i="7"/>
  <c r="BB88" i="7" s="1"/>
  <c r="AR89" i="7"/>
  <c r="BB89" i="7" s="1"/>
  <c r="AR90" i="7"/>
  <c r="BB90" i="7" s="1"/>
  <c r="AR91" i="7"/>
  <c r="BB91" i="7" s="1"/>
  <c r="AR92" i="7"/>
  <c r="BB92" i="7" s="1"/>
  <c r="AR86" i="7"/>
  <c r="BB86" i="7" s="1"/>
  <c r="BB85" i="7"/>
  <c r="BB81" i="7"/>
  <c r="AR69" i="7"/>
  <c r="BB69" i="7" s="1"/>
  <c r="AR70" i="7"/>
  <c r="BB70" i="7" s="1"/>
  <c r="AR71" i="7"/>
  <c r="BB71" i="7" s="1"/>
  <c r="AR72" i="7"/>
  <c r="BB72" i="7" s="1"/>
  <c r="AR73" i="7"/>
  <c r="AR74" i="7"/>
  <c r="AR75" i="7"/>
  <c r="AR76" i="7"/>
  <c r="AR77" i="7"/>
  <c r="AR68" i="7"/>
  <c r="BB73" i="7"/>
  <c r="BB74" i="7"/>
  <c r="BB75" i="7"/>
  <c r="BB76" i="7"/>
  <c r="BB77" i="7"/>
  <c r="BB68" i="7"/>
  <c r="AR67" i="7"/>
  <c r="AR62" i="7"/>
  <c r="AR63" i="7"/>
  <c r="BB63" i="7" s="1"/>
  <c r="AR64" i="7"/>
  <c r="AR65" i="7"/>
  <c r="BB65" i="7" s="1"/>
  <c r="AR61" i="7"/>
  <c r="BB61" i="7" s="1"/>
  <c r="BB62" i="7"/>
  <c r="BB64" i="7"/>
  <c r="EG2" i="8"/>
  <c r="EF2" i="8"/>
  <c r="DS2" i="8"/>
  <c r="DR2" i="8"/>
  <c r="BB67" i="7" l="1"/>
  <c r="DQ2" i="8"/>
  <c r="AR66" i="7" l="1"/>
  <c r="BB66" i="7" s="1"/>
  <c r="BB60" i="7"/>
  <c r="CU2" i="8" s="1"/>
  <c r="AR60" i="7"/>
  <c r="AR46" i="7" l="1"/>
  <c r="AR47" i="7"/>
  <c r="AR48" i="7"/>
  <c r="AR49" i="7"/>
  <c r="AR50" i="7"/>
  <c r="AR45" i="7"/>
  <c r="BB46" i="7"/>
  <c r="BB47" i="7"/>
  <c r="BB48" i="7"/>
  <c r="BB49" i="7"/>
  <c r="BB50" i="7"/>
  <c r="BB45" i="7"/>
  <c r="BB52" i="7"/>
  <c r="BB53" i="7"/>
  <c r="BB54" i="7"/>
  <c r="BB55" i="7"/>
  <c r="BB56" i="7"/>
  <c r="BB51" i="7"/>
  <c r="S2" i="8"/>
  <c r="Q2" i="8"/>
  <c r="BB44" i="7"/>
  <c r="BB43" i="7" l="1"/>
  <c r="BB28" i="7"/>
  <c r="BB24" i="7"/>
  <c r="BB22" i="7"/>
  <c r="BB14" i="7"/>
  <c r="BB15" i="7"/>
  <c r="BB16" i="7"/>
  <c r="BB17" i="7"/>
  <c r="BB18" i="7"/>
  <c r="BB19" i="7"/>
  <c r="BB20" i="7"/>
  <c r="BB13" i="7"/>
  <c r="O2" i="8"/>
  <c r="M2" i="8"/>
  <c r="K2" i="8"/>
  <c r="BB11" i="7"/>
  <c r="AS28" i="7"/>
  <c r="AR12" i="7"/>
  <c r="AR28" i="7"/>
  <c r="AR29" i="7" l="1"/>
  <c r="BB29" i="7" l="1"/>
  <c r="BW2" i="8" s="1"/>
  <c r="CM2" i="8"/>
  <c r="CK2" i="8"/>
  <c r="BS2" i="8"/>
  <c r="BU2" i="8"/>
  <c r="GB2" i="8" l="1"/>
  <c r="FT2" i="8"/>
  <c r="FU2" i="8"/>
  <c r="FV2" i="8"/>
  <c r="FW2" i="8"/>
  <c r="FX2" i="8"/>
  <c r="FY2" i="8"/>
  <c r="FZ2" i="8"/>
  <c r="FS2" i="8"/>
  <c r="FM2" i="8"/>
  <c r="FP2" i="8"/>
  <c r="ER2" i="8"/>
  <c r="CX2" i="8"/>
  <c r="CY2" i="8"/>
  <c r="CZ2" i="8"/>
  <c r="EH2" i="8"/>
  <c r="EI2" i="8"/>
  <c r="EJ2" i="8"/>
  <c r="EK2" i="8"/>
  <c r="EL2" i="8"/>
  <c r="EM2" i="8"/>
  <c r="EN2" i="8"/>
  <c r="EO2" i="8"/>
  <c r="EP2" i="8"/>
  <c r="EQ2" i="8"/>
  <c r="CV2" i="8"/>
  <c r="CW2" i="8"/>
  <c r="AS60" i="7"/>
  <c r="CT2" i="8"/>
  <c r="FI2" i="8" l="1"/>
  <c r="GD2" i="8"/>
  <c r="GC2" i="8"/>
  <c r="DE2" i="8"/>
  <c r="CH2" i="8"/>
  <c r="CI2" i="8"/>
  <c r="CJ2" i="8"/>
  <c r="CL2" i="8"/>
  <c r="CP2" i="8"/>
  <c r="CR2" i="8"/>
  <c r="AS44" i="7"/>
  <c r="AS43" i="7"/>
  <c r="AT43" i="7"/>
  <c r="AU43" i="7"/>
  <c r="CA2" i="8"/>
  <c r="CB2" i="8"/>
  <c r="CC2" i="8"/>
  <c r="CD2" i="8"/>
  <c r="CF2" i="8"/>
  <c r="BY2" i="8"/>
  <c r="BV2" i="8"/>
  <c r="BT2" i="8"/>
  <c r="BR2" i="8"/>
  <c r="BQ2" i="8"/>
  <c r="BN2" i="8"/>
  <c r="BP2" i="8"/>
  <c r="BF2" i="8"/>
  <c r="BM2" i="8"/>
  <c r="BO2" i="8"/>
  <c r="BE2" i="8"/>
  <c r="BD2" i="8"/>
  <c r="BC2" i="8"/>
  <c r="CG2" i="8"/>
  <c r="BB38" i="7" l="1"/>
  <c r="BZ2" i="8" s="1"/>
  <c r="C2" i="8"/>
  <c r="CS2" i="8"/>
  <c r="CQ2" i="8"/>
  <c r="CO2" i="8"/>
  <c r="CN2" i="8"/>
  <c r="B2" i="8"/>
  <c r="Z20" i="7" l="1"/>
  <c r="AB20" i="7"/>
  <c r="AD20" i="7"/>
  <c r="X20" i="7"/>
  <c r="D54" i="7" l="1"/>
  <c r="R19" i="7" l="1"/>
  <c r="Q19" i="7"/>
  <c r="N19" i="7"/>
  <c r="H19" i="7"/>
  <c r="T2" i="8" s="1"/>
  <c r="H2"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B4" authorId="0" shapeId="0" xr:uid="{00000000-0006-0000-0000-000001000000}">
      <text>
        <r>
          <rPr>
            <b/>
            <sz val="9"/>
            <color indexed="81"/>
            <rFont val="MS P ゴシック"/>
            <family val="3"/>
            <charset val="128"/>
          </rPr>
          <t>提出先の保健所名を
入力する</t>
        </r>
      </text>
    </comment>
    <comment ref="T11" authorId="0" shapeId="0" xr:uid="{00000000-0006-0000-0000-000002000000}">
      <text>
        <r>
          <rPr>
            <b/>
            <sz val="10"/>
            <color indexed="81"/>
            <rFont val="MS P ゴシック"/>
            <family val="3"/>
            <charset val="128"/>
          </rPr>
          <t>Ⅲ　給食従事者数
　　</t>
        </r>
        <r>
          <rPr>
            <sz val="10"/>
            <color indexed="81"/>
            <rFont val="MS P ゴシック"/>
            <family val="3"/>
            <charset val="128"/>
          </rPr>
          <t>・「管理栄養士、栄養士、調理師」は資格取得者とし、職名で採用されている者を指す。
　　　ただし、栄養士として採用されていて管理栄養士の資格を持っている場合は「管理栄養士」
　　　に、調理員として採用されていて調理師の資格を持っている場合は「調理師」に記入する。
　　・その他は、管理栄養士、栄養士、調理師、調理作業員に該当しない給食関連業務に係る者が
　　　いる場合計上する。
　　・</t>
        </r>
        <r>
          <rPr>
            <u/>
            <sz val="10"/>
            <color indexed="81"/>
            <rFont val="MS P ゴシック"/>
            <family val="3"/>
            <charset val="128"/>
          </rPr>
          <t>配置されていない箇所は「0」を入力する。</t>
        </r>
      </text>
    </comment>
    <comment ref="H12" authorId="0" shapeId="0" xr:uid="{00000000-0006-0000-0000-000003000000}">
      <text>
        <r>
          <rPr>
            <b/>
            <sz val="10"/>
            <color indexed="81"/>
            <rFont val="MS P ゴシック"/>
            <family val="3"/>
            <charset val="128"/>
          </rPr>
          <t>Ⅱ　食事区分別1日平均食数及び食材料費
　　【食数】
　　</t>
        </r>
        <r>
          <rPr>
            <sz val="10"/>
            <color indexed="81"/>
            <rFont val="MS P ゴシック"/>
            <family val="3"/>
            <charset val="128"/>
          </rPr>
          <t>・報告月における特異日を除いた1日当たりの１か月間の平均食数を入力する。
　　　※食数は、「（再掲）職員食」を含んだ平均食数を入力する。
　　・おやつは、昼食の一部と考えるため、計上しない。
　　・カフェテリア食は、利用者数で計上することが望ましい。
　　・その他とは、ラーメン、スパゲッティなどの単品ものを指す。利用者数で計上する。
　　</t>
        </r>
        <r>
          <rPr>
            <u/>
            <sz val="10"/>
            <color indexed="81"/>
            <rFont val="MS P ゴシック"/>
            <family val="3"/>
            <charset val="128"/>
          </rPr>
          <t>・提供していない箇所は「0」を入力する。</t>
        </r>
        <r>
          <rPr>
            <b/>
            <sz val="10"/>
            <color indexed="81"/>
            <rFont val="MS P ゴシック"/>
            <family val="3"/>
            <charset val="128"/>
          </rPr>
          <t xml:space="preserve">
　　【食材料費】
　　</t>
        </r>
        <r>
          <rPr>
            <sz val="10"/>
            <color indexed="81"/>
            <rFont val="MS P ゴシック"/>
            <family val="3"/>
            <charset val="128"/>
          </rPr>
          <t>・報告書月における定食1食当たりの食材料費を入力する。
　　・食材料費＝総食材料費÷実施予定給食数で算出する。
　　・食事区分ごとの算出が難しい場合は、朝食～夜食を「0」と入力し、合計欄に
　　　1日分の平均食材料費を「全○○○円」と入力する。
　　・定食が選択できる場合は、最も提供数が多い定食について記入する。
　　　※カフェテリア食やその他のみ提供している場合でも、理想の組み合わせやよく売れる
　　　　組み合わせについて食材料費を入力し、「材・売」を選択する。
　　・</t>
        </r>
        <r>
          <rPr>
            <u/>
            <sz val="10"/>
            <color indexed="81"/>
            <rFont val="MS P ゴシック"/>
            <family val="3"/>
            <charset val="128"/>
          </rPr>
          <t>提供していない箇所は「0」を入力する。</t>
        </r>
      </text>
    </comment>
    <comment ref="J20" authorId="0" shapeId="0" xr:uid="{00000000-0006-0000-0000-000004000000}">
      <text>
        <r>
          <rPr>
            <b/>
            <sz val="10"/>
            <color indexed="81"/>
            <rFont val="MS P ゴシック"/>
            <family val="3"/>
            <charset val="128"/>
          </rPr>
          <t xml:space="preserve">職員食（再掲）
</t>
        </r>
        <r>
          <rPr>
            <sz val="10"/>
            <color indexed="81"/>
            <rFont val="MS P ゴシック"/>
            <family val="3"/>
            <charset val="128"/>
          </rPr>
          <t xml:space="preserve">・合計食数のうち、職員食を再掲として入力する。未把握の場合は「-（ハイフン）」を入力する。
</t>
        </r>
        <r>
          <rPr>
            <b/>
            <sz val="10"/>
            <color indexed="81"/>
            <rFont val="MS P ゴシック"/>
            <family val="3"/>
            <charset val="128"/>
          </rPr>
          <t xml:space="preserve">喫食率
</t>
        </r>
        <r>
          <rPr>
            <sz val="10"/>
            <color indexed="81"/>
            <rFont val="MS P ゴシック"/>
            <family val="3"/>
            <charset val="128"/>
          </rPr>
          <t>・定数（利用者数）に対して計上する。１日２食以上提供の場合は、最も多い食事で算出する。
・未把握の場合は「-（ハイフン）」を入力する。</t>
        </r>
      </text>
    </comment>
    <comment ref="P27" authorId="0" shapeId="0" xr:uid="{00000000-0006-0000-0000-000005000000}">
      <text>
        <r>
          <rPr>
            <b/>
            <sz val="10"/>
            <color indexed="81"/>
            <rFont val="MS P ゴシック"/>
            <family val="3"/>
            <charset val="128"/>
          </rPr>
          <t>【利用者に関する把握・調査】
　</t>
        </r>
        <r>
          <rPr>
            <sz val="10"/>
            <color indexed="81"/>
            <rFont val="MS P ゴシック"/>
            <family val="3"/>
            <charset val="128"/>
          </rPr>
          <t>・各項目について、年１回以上実施している場合は実施を選択する。
　・食事の摂取量の把握は、利用者個人の食事量を把握し、記録している場合を指す。</t>
        </r>
      </text>
    </comment>
    <comment ref="C28" authorId="0" shapeId="0" xr:uid="{00000000-0006-0000-0000-000006000000}">
      <text>
        <r>
          <rPr>
            <b/>
            <sz val="10"/>
            <color indexed="81"/>
            <rFont val="MS P ゴシック"/>
            <family val="3"/>
            <charset val="128"/>
          </rPr>
          <t xml:space="preserve">４　ＢМＩなどによる体格の把握
</t>
        </r>
        <r>
          <rPr>
            <sz val="10"/>
            <color indexed="81"/>
            <rFont val="MS P ゴシック"/>
            <family val="3"/>
            <charset val="128"/>
          </rPr>
          <t>　　・次の方法を用いて把握している場合に「有」とする。
　　　①幼児（3歳以上6歳未満）：幼児身長体重曲線　②児童・生徒：学校保健統計調査様式
　　　③成人：ＢＭＩ
　　・肥満、やせの割合は、直近の値を小数点第一位まで入力する。
　　・肥満、やせの者ががいない場合は「有」を選択し、「0」を入力する。</t>
        </r>
      </text>
    </comment>
    <comment ref="B36" authorId="0" shapeId="0" xr:uid="{00000000-0006-0000-0000-000007000000}">
      <text>
        <r>
          <rPr>
            <b/>
            <sz val="9"/>
            <color indexed="81"/>
            <rFont val="MS P ゴシック"/>
            <family val="3"/>
            <charset val="128"/>
          </rPr>
          <t>Ⅴ　</t>
        </r>
        <r>
          <rPr>
            <b/>
            <sz val="10"/>
            <color indexed="81"/>
            <rFont val="MS P ゴシック"/>
            <family val="3"/>
            <charset val="128"/>
          </rPr>
          <t>給食の概要</t>
        </r>
        <r>
          <rPr>
            <sz val="10"/>
            <color indexed="81"/>
            <rFont val="MS P ゴシック"/>
            <family val="3"/>
            <charset val="128"/>
          </rPr>
          <t xml:space="preserve">
　　・１　給食の位置づけ、２－２　給食会議　有の場合　については、</t>
        </r>
        <r>
          <rPr>
            <u/>
            <sz val="10"/>
            <color indexed="81"/>
            <rFont val="MS P ゴシック"/>
            <family val="3"/>
            <charset val="128"/>
          </rPr>
          <t xml:space="preserve">該当する項目全てを
</t>
        </r>
        <r>
          <rPr>
            <sz val="10"/>
            <color indexed="81"/>
            <rFont val="MS P ゴシック"/>
            <family val="3"/>
            <charset val="128"/>
          </rPr>
          <t>　　　</t>
        </r>
        <r>
          <rPr>
            <u/>
            <sz val="10"/>
            <color indexed="81"/>
            <rFont val="MS P ゴシック"/>
            <family val="3"/>
            <charset val="128"/>
          </rPr>
          <t>選択する。</t>
        </r>
      </text>
    </comment>
    <comment ref="Z40" authorId="0" shapeId="0" xr:uid="{00000000-0006-0000-0000-000008000000}">
      <text>
        <r>
          <rPr>
            <b/>
            <sz val="10"/>
            <color indexed="81"/>
            <rFont val="MS P ゴシック"/>
            <family val="3"/>
            <charset val="128"/>
          </rPr>
          <t>２　給食会議
　　</t>
        </r>
        <r>
          <rPr>
            <sz val="10"/>
            <color indexed="81"/>
            <rFont val="MS P ゴシック"/>
            <family val="3"/>
            <charset val="128"/>
          </rPr>
          <t>・施設全体の給食運営に係る内容について検討する会議を指し、日々のミーティングや打合せ
　　　は含まない。</t>
        </r>
      </text>
    </comment>
    <comment ref="Z49" authorId="0" shapeId="0" xr:uid="{00000000-0006-0000-0000-000009000000}">
      <text>
        <r>
          <rPr>
            <b/>
            <sz val="10"/>
            <color indexed="81"/>
            <rFont val="MS P ゴシック"/>
            <family val="3"/>
            <charset val="128"/>
          </rPr>
          <t xml:space="preserve">５　健康管理部門と栄養管理部門との連携
</t>
        </r>
        <r>
          <rPr>
            <sz val="10"/>
            <color indexed="81"/>
            <rFont val="MS P ゴシック"/>
            <family val="3"/>
            <charset val="128"/>
          </rPr>
          <t>　　・「Ⅰ施設種類」で事業所を選択した施設のみ入力する。</t>
        </r>
      </text>
    </comment>
    <comment ref="B57" authorId="0" shapeId="0" xr:uid="{00000000-0006-0000-0000-00000A000000}">
      <text>
        <r>
          <rPr>
            <b/>
            <sz val="10"/>
            <color indexed="81"/>
            <rFont val="MS P ゴシック"/>
            <family val="3"/>
            <charset val="128"/>
          </rPr>
          <t>Ⅵ　栄養計画</t>
        </r>
        <r>
          <rPr>
            <sz val="10"/>
            <color indexed="81"/>
            <rFont val="MS P ゴシック"/>
            <family val="3"/>
            <charset val="128"/>
          </rPr>
          <t xml:space="preserve">
　　・「１　対象別に設定した給与栄養目標量の種類」は、１種類以上作成している場合は
　　　ラジオボタンにチェックをし、種類の数を入力する。「作成していない」を選択した
　　　場合、２から５は入力しない。
　　・「２　給与栄養目標量の設定対象の食事」は当てはまるもの全てを選択する。</t>
        </r>
      </text>
    </comment>
    <comment ref="U60" authorId="0" shapeId="0" xr:uid="{00000000-0006-0000-0000-00000B000000}">
      <text>
        <r>
          <rPr>
            <b/>
            <sz val="10"/>
            <color indexed="81"/>
            <rFont val="MS P ゴシック"/>
            <family val="3"/>
            <charset val="128"/>
          </rPr>
          <t>３　給与栄養目標量の設定日
　　・</t>
        </r>
        <r>
          <rPr>
            <sz val="10"/>
            <color indexed="81"/>
            <rFont val="MS P ゴシック"/>
            <family val="3"/>
            <charset val="128"/>
          </rPr>
          <t>報告月の給与栄養目標量を設定した年月を入力する。
　　　</t>
        </r>
        <r>
          <rPr>
            <u/>
            <sz val="10"/>
            <color indexed="81"/>
            <rFont val="MS P ゴシック"/>
            <family val="3"/>
            <charset val="128"/>
          </rPr>
          <t xml:space="preserve">※西暦で入力する。
</t>
        </r>
        <r>
          <rPr>
            <sz val="10"/>
            <color indexed="81"/>
            <rFont val="MS P ゴシック"/>
            <family val="3"/>
            <charset val="128"/>
          </rPr>
          <t>　　　</t>
        </r>
        <r>
          <rPr>
            <u/>
            <sz val="10"/>
            <color indexed="81"/>
            <rFont val="MS P ゴシック"/>
            <family val="3"/>
            <charset val="128"/>
          </rPr>
          <t>※献立作成の関係上、設定日は報告月より前の月となる。</t>
        </r>
      </text>
    </comment>
    <comment ref="AD62" authorId="0" shapeId="0" xr:uid="{00000000-0006-0000-0000-00000C000000}">
      <text>
        <r>
          <rPr>
            <b/>
            <sz val="10"/>
            <color indexed="81"/>
            <rFont val="MS P ゴシック"/>
            <family val="3"/>
            <charset val="128"/>
          </rPr>
          <t xml:space="preserve">４　給与栄養目標量と給与栄養量
</t>
        </r>
        <r>
          <rPr>
            <sz val="10"/>
            <color indexed="81"/>
            <rFont val="MS P ゴシック"/>
            <family val="3"/>
            <charset val="128"/>
          </rPr>
          <t>　　・幅で設定している場合は、中央値を入力する。
    ・炭水化物、脂肪、たんぱく質エネルギー比率は自動計算のため入力不要。
　　・設定していない項目は、「‐（ハイフン）」を入力する。
　　・栄養量の数値は、日本食品標準成分表の数値の桁数に合わせる。</t>
        </r>
      </text>
    </comment>
    <comment ref="B69" authorId="0" shapeId="0" xr:uid="{00000000-0006-0000-0000-00000D000000}">
      <text>
        <r>
          <rPr>
            <b/>
            <sz val="10"/>
            <color indexed="81"/>
            <rFont val="MS P ゴシック"/>
            <family val="3"/>
            <charset val="128"/>
          </rPr>
          <t>Ⅶ　栄養・健康情報提供</t>
        </r>
        <r>
          <rPr>
            <sz val="10"/>
            <color indexed="81"/>
            <rFont val="MS P ゴシック"/>
            <family val="3"/>
            <charset val="128"/>
          </rPr>
          <t xml:space="preserve">
　　・報告月に実施した内容全てを選択する。
　　・パネルの展示は「ポスター掲示」、リーフレットの配布は「給食たより等の配布」に該当
　　　する。
　　・イベント、試食、簡単な計測等を通しての情報提供は「その他」に該当する。</t>
        </r>
      </text>
    </comment>
    <comment ref="Z69" authorId="0" shapeId="0" xr:uid="{00000000-0006-0000-0000-00000E000000}">
      <text>
        <r>
          <rPr>
            <b/>
            <sz val="10"/>
            <color indexed="81"/>
            <rFont val="MS P ゴシック"/>
            <family val="3"/>
            <charset val="128"/>
          </rPr>
          <t>Ⅷ　栄養指導
　</t>
        </r>
        <r>
          <rPr>
            <sz val="10"/>
            <color indexed="81"/>
            <rFont val="MS P ゴシック"/>
            <family val="3"/>
            <charset val="128"/>
          </rPr>
          <t>　・報告月において、管理栄養士及び栄養士が実施した分のみ入力する。
　　・「Ⅶ　栄養・健康情報提供」に該当するものは計上しない。
　　・個別指導については、指導した結果を記録しているものを計上する。
　　・集団指導の人数は、回数分の延べ人数を入力する。
　　・集団指導については、職員への研修や周知は含まない。利用者以外への指導の場合
　　　（保護者等）は実施内容の欄に括弧書きで対象者も入力する。</t>
        </r>
      </text>
    </comment>
    <comment ref="B75" authorId="0" shapeId="0" xr:uid="{00000000-0006-0000-0000-00000F000000}">
      <text>
        <r>
          <rPr>
            <b/>
            <sz val="10"/>
            <color indexed="81"/>
            <rFont val="MS P ゴシック"/>
            <family val="3"/>
            <charset val="128"/>
          </rPr>
          <t>Ⅸ　課題と評価
　　</t>
        </r>
        <r>
          <rPr>
            <sz val="10"/>
            <color indexed="81"/>
            <rFont val="MS P ゴシック"/>
            <family val="3"/>
            <charset val="128"/>
          </rPr>
          <t>・施設の栄養課題について把握している場合は「有」を選択し、栄養課題とそれに対する
　　　取組を入力する。
　　・栄養課題とそれに対する対策を踏まえて、施設としての自己評価を記入する。</t>
        </r>
      </text>
    </comment>
    <comment ref="P80" authorId="0" shapeId="0" xr:uid="{00000000-0006-0000-0000-000010000000}">
      <text>
        <r>
          <rPr>
            <b/>
            <sz val="10"/>
            <color indexed="81"/>
            <rFont val="MS P ゴシック"/>
            <family val="3"/>
            <charset val="128"/>
          </rPr>
          <t xml:space="preserve">Ⅹ　東京都の栄養関連施策項目
</t>
        </r>
        <r>
          <rPr>
            <sz val="10"/>
            <color indexed="81"/>
            <rFont val="MS P ゴシック"/>
            <family val="3"/>
            <charset val="128"/>
          </rPr>
          <t>　　・最も提供数の多い給食（Ⅵ-４で記入した給食）に対しての目標量と提供量（平均値）を
　　　整数で入力する。
　　・報告月に提供していない場合は、提供量に「0」を入力し、算出していない場合は
　　　「-（ハイフン）」を入力する。
　　・目標量を定めていない場合は、目標量に「-（ハイフン）」を入力する。
　　・野菜は、日本食品標準成分表の野菜類を指し、きのこ類、藻類、いも類を含まない。
　　・果物は、日本食品標準成分表の果実類を指す。</t>
        </r>
      </text>
    </comment>
    <comment ref="B85" authorId="0" shapeId="0" xr:uid="{00000000-0006-0000-0000-000011000000}">
      <text>
        <r>
          <rPr>
            <b/>
            <sz val="10"/>
            <color indexed="81"/>
            <rFont val="MS P ゴシック"/>
            <family val="3"/>
            <charset val="128"/>
          </rPr>
          <t>ⅩⅠ　委託
　　</t>
        </r>
        <r>
          <rPr>
            <sz val="10"/>
            <color indexed="81"/>
            <rFont val="MS P ゴシック"/>
            <family val="3"/>
            <charset val="128"/>
          </rPr>
          <t>・何らかの業務を委託している場合は「有」を選択した上で、委託先名称等を入力し、
　　　委託している内容の全て及び書類整備の有無を選択する。</t>
        </r>
      </text>
    </comment>
    <comment ref="P91" authorId="0" shapeId="0" xr:uid="{00000000-0006-0000-0000-000012000000}">
      <text>
        <r>
          <rPr>
            <b/>
            <sz val="10"/>
            <color indexed="81"/>
            <rFont val="MS P ゴシック"/>
            <family val="3"/>
            <charset val="128"/>
          </rPr>
          <t xml:space="preserve">保健所記入欄
</t>
        </r>
        <r>
          <rPr>
            <sz val="10"/>
            <color indexed="81"/>
            <rFont val="MS P ゴシック"/>
            <family val="3"/>
            <charset val="128"/>
          </rPr>
          <t>・入力不要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s-akimaru</author>
    <author>ikeda</author>
    <author>君羅　満</author>
    <author>kensuika1</author>
  </authors>
  <commentList>
    <comment ref="A1" authorId="0" shapeId="0" xr:uid="{00000000-0006-0000-0100-000001000000}">
      <text>
        <r>
          <rPr>
            <b/>
            <sz val="9"/>
            <color indexed="81"/>
            <rFont val="ＭＳ Ｐゴシック"/>
            <family val="3"/>
            <charset val="128"/>
          </rPr>
          <t xml:space="preserve">必ず入力
1：千代田区　　　
2：中央区　　　　
3：港区　　　　　
4：新宿区　　　　
5:文京区　　　　
6：台東区　　　　
7：墨田区　　　　
8：江東区区
9：品川区
10：目黒区
11：大田区
12：世田谷区
13：渋谷区
14：中野区
15：杉並区
16：杉並区
17：北　区
18：荒川区
19：板橋区
20：練馬区
21：足立区
22：葛飾区
23：江戸川区
31：八王子市
32：町田市
41：西多摩保健所
42:南多摩保健所
43：多摩立川保健所
44：多摩府中保健所
45：多摩小平保健所
46：島しょ保健所
</t>
        </r>
      </text>
    </comment>
    <comment ref="B1" authorId="1" shapeId="0" xr:uid="{00000000-0006-0000-0100-000002000000}">
      <text>
        <r>
          <rPr>
            <sz val="8"/>
            <color indexed="81"/>
            <rFont val="ＭＳ Ｐゴシック"/>
            <family val="3"/>
            <charset val="128"/>
          </rPr>
          <t>間に　-　を入れないこと</t>
        </r>
      </text>
    </comment>
    <comment ref="C1" authorId="2" shapeId="0" xr:uid="{00000000-0006-0000-0100-000003000000}">
      <text>
        <r>
          <rPr>
            <b/>
            <sz val="8"/>
            <color indexed="81"/>
            <rFont val="ＭＳ Ｐゴシック"/>
            <family val="3"/>
            <charset val="128"/>
          </rPr>
          <t>1：学校
2：児童福祉施設（保育所以外）
3：社会福祉施設
4：事業所
5：寄宿舎
6：矯正施設
7：自衛隊
8：一般給食センター
9：その他
必ずどれかを入力のこと</t>
        </r>
      </text>
    </comment>
    <comment ref="D1" authorId="1" shapeId="0" xr:uid="{00000000-0006-0000-0100-000004000000}">
      <text>
        <r>
          <rPr>
            <b/>
            <sz val="9"/>
            <color indexed="81"/>
            <rFont val="ＭＳ Ｐゴシック"/>
            <family val="3"/>
            <charset val="128"/>
          </rPr>
          <t>データ数値を入力
該当なしはブランク</t>
        </r>
      </text>
    </comment>
    <comment ref="E1" authorId="1" shapeId="0" xr:uid="{00000000-0006-0000-0100-000005000000}">
      <text>
        <r>
          <rPr>
            <b/>
            <sz val="9"/>
            <color indexed="81"/>
            <rFont val="ＭＳ Ｐゴシック"/>
            <family val="3"/>
            <charset val="128"/>
          </rPr>
          <t>データ数値を入力
該当なしはブランク</t>
        </r>
      </text>
    </comment>
    <comment ref="F1" authorId="1" shapeId="0" xr:uid="{00000000-0006-0000-0100-000006000000}">
      <text>
        <r>
          <rPr>
            <b/>
            <sz val="9"/>
            <color indexed="81"/>
            <rFont val="ＭＳ Ｐゴシック"/>
            <family val="3"/>
            <charset val="128"/>
          </rPr>
          <t>データ数値を入力
該当なしはブランク</t>
        </r>
      </text>
    </comment>
    <comment ref="G1" authorId="1" shapeId="0" xr:uid="{00000000-0006-0000-0100-000007000000}">
      <text>
        <r>
          <rPr>
            <b/>
            <sz val="9"/>
            <color indexed="81"/>
            <rFont val="ＭＳ Ｐゴシック"/>
            <family val="3"/>
            <charset val="128"/>
          </rPr>
          <t>データ数値を入力
該当なしはブランク</t>
        </r>
      </text>
    </comment>
    <comment ref="H1" authorId="1" shapeId="0" xr:uid="{00000000-0006-0000-0100-000008000000}">
      <text>
        <r>
          <rPr>
            <b/>
            <sz val="9"/>
            <color indexed="81"/>
            <rFont val="ＭＳ Ｐゴシック"/>
            <family val="3"/>
            <charset val="128"/>
          </rPr>
          <t>データ数値を入力
該当なしはブランク</t>
        </r>
      </text>
    </comment>
    <comment ref="I1" authorId="1" shapeId="0" xr:uid="{00000000-0006-0000-0100-000009000000}">
      <text>
        <r>
          <rPr>
            <b/>
            <sz val="9"/>
            <color indexed="81"/>
            <rFont val="ＭＳ Ｐゴシック"/>
            <family val="3"/>
            <charset val="128"/>
          </rPr>
          <t>データ数値を入力
該当なしはブランク</t>
        </r>
      </text>
    </comment>
    <comment ref="J1" authorId="3" shapeId="0" xr:uid="{00000000-0006-0000-0100-00000A000000}">
      <text>
        <r>
          <rPr>
            <b/>
            <sz val="9"/>
            <color indexed="81"/>
            <rFont val="ＭＳ Ｐゴシック"/>
            <family val="3"/>
            <charset val="128"/>
          </rPr>
          <t>データ数値を入力
該当なしはブランク</t>
        </r>
        <r>
          <rPr>
            <sz val="9"/>
            <color indexed="81"/>
            <rFont val="ＭＳ Ｐゴシック"/>
            <family val="3"/>
            <charset val="128"/>
          </rPr>
          <t xml:space="preserve">
</t>
        </r>
      </text>
    </comment>
    <comment ref="K1" authorId="1" shapeId="0" xr:uid="{00000000-0006-0000-0100-00000B000000}">
      <text>
        <r>
          <rPr>
            <b/>
            <sz val="9"/>
            <color indexed="81"/>
            <rFont val="ＭＳ Ｐゴシック"/>
            <family val="3"/>
            <charset val="128"/>
          </rPr>
          <t>1：材料費
2：売値
99：未記入</t>
        </r>
      </text>
    </comment>
    <comment ref="L1" authorId="1" shapeId="0" xr:uid="{00000000-0006-0000-0100-00000C000000}">
      <text>
        <r>
          <rPr>
            <b/>
            <sz val="9"/>
            <color indexed="81"/>
            <rFont val="ＭＳ Ｐゴシック"/>
            <family val="3"/>
            <charset val="128"/>
          </rPr>
          <t>データ数値を入力
該当なしはブランク</t>
        </r>
      </text>
    </comment>
    <comment ref="M1" authorId="1" shapeId="0" xr:uid="{00000000-0006-0000-0100-00000D000000}">
      <text>
        <r>
          <rPr>
            <b/>
            <sz val="9"/>
            <color indexed="81"/>
            <rFont val="ＭＳ Ｐゴシック"/>
            <family val="3"/>
            <charset val="128"/>
          </rPr>
          <t>1：材料費
2：売値
99：未記入</t>
        </r>
      </text>
    </comment>
    <comment ref="N1" authorId="1" shapeId="0" xr:uid="{00000000-0006-0000-0100-00000E000000}">
      <text>
        <r>
          <rPr>
            <b/>
            <sz val="9"/>
            <color indexed="81"/>
            <rFont val="ＭＳ Ｐゴシック"/>
            <family val="3"/>
            <charset val="128"/>
          </rPr>
          <t>データ数値を入力
該当なしはブランク</t>
        </r>
      </text>
    </comment>
    <comment ref="O1" authorId="1" shapeId="0" xr:uid="{00000000-0006-0000-0100-00000F000000}">
      <text>
        <r>
          <rPr>
            <b/>
            <sz val="9"/>
            <color indexed="81"/>
            <rFont val="ＭＳ Ｐゴシック"/>
            <family val="3"/>
            <charset val="128"/>
          </rPr>
          <t>1：材料費
2：売値
99：未記入</t>
        </r>
      </text>
    </comment>
    <comment ref="P1" authorId="1" shapeId="0" xr:uid="{00000000-0006-0000-0100-000010000000}">
      <text>
        <r>
          <rPr>
            <b/>
            <sz val="9"/>
            <color indexed="81"/>
            <rFont val="ＭＳ Ｐゴシック"/>
            <family val="3"/>
            <charset val="128"/>
          </rPr>
          <t>データ数値を入力
該当なしはブランク</t>
        </r>
      </text>
    </comment>
    <comment ref="Q1" authorId="1" shapeId="0" xr:uid="{00000000-0006-0000-0100-000011000000}">
      <text>
        <r>
          <rPr>
            <b/>
            <sz val="9"/>
            <color indexed="81"/>
            <rFont val="ＭＳ Ｐゴシック"/>
            <family val="3"/>
            <charset val="128"/>
          </rPr>
          <t>1：材料費
2：売値
99：未記入</t>
        </r>
      </text>
    </comment>
    <comment ref="R1" authorId="1" shapeId="0" xr:uid="{00000000-0006-0000-0100-000012000000}">
      <text>
        <r>
          <rPr>
            <b/>
            <sz val="9"/>
            <color indexed="81"/>
            <rFont val="ＭＳ Ｐゴシック"/>
            <family val="3"/>
            <charset val="128"/>
          </rPr>
          <t>データ数値を入力
該当なしはブランク</t>
        </r>
      </text>
    </comment>
    <comment ref="S1" authorId="1" shapeId="0" xr:uid="{00000000-0006-0000-0100-000013000000}">
      <text>
        <r>
          <rPr>
            <b/>
            <sz val="9"/>
            <color indexed="81"/>
            <rFont val="ＭＳ Ｐゴシック"/>
            <family val="3"/>
            <charset val="128"/>
          </rPr>
          <t>1：材料費
2：売値
99：未記入</t>
        </r>
      </text>
    </comment>
    <comment ref="T1" authorId="1" shapeId="0" xr:uid="{00000000-0006-0000-0100-000014000000}">
      <text>
        <r>
          <rPr>
            <b/>
            <sz val="9"/>
            <color indexed="81"/>
            <rFont val="ＭＳ Ｐゴシック"/>
            <family val="3"/>
            <charset val="128"/>
          </rPr>
          <t>データ数値を入力
該当なしはブランク</t>
        </r>
      </text>
    </comment>
    <comment ref="U1" authorId="1" shapeId="0" xr:uid="{00000000-0006-0000-0100-000015000000}">
      <text>
        <r>
          <rPr>
            <b/>
            <sz val="9"/>
            <color indexed="81"/>
            <rFont val="ＭＳ Ｐゴシック"/>
            <family val="3"/>
            <charset val="128"/>
          </rPr>
          <t>データ数値を入力
該当なしはブランク</t>
        </r>
      </text>
    </comment>
    <comment ref="V1" authorId="1" shapeId="0" xr:uid="{00000000-0006-0000-0100-000016000000}">
      <text>
        <r>
          <rPr>
            <b/>
            <sz val="9"/>
            <color indexed="81"/>
            <rFont val="ＭＳ Ｐゴシック"/>
            <family val="3"/>
            <charset val="128"/>
          </rPr>
          <t>データ数値を入力
該当なしはブランク</t>
        </r>
      </text>
    </comment>
    <comment ref="W1" authorId="1" shapeId="0" xr:uid="{00000000-0006-0000-0100-000017000000}">
      <text>
        <r>
          <rPr>
            <b/>
            <sz val="9"/>
            <color indexed="81"/>
            <rFont val="ＭＳ Ｐゴシック"/>
            <family val="3"/>
            <charset val="128"/>
          </rPr>
          <t>データ数値を入力
該当なしはブランク</t>
        </r>
      </text>
    </comment>
    <comment ref="X1" authorId="1" shapeId="0" xr:uid="{00000000-0006-0000-0100-000018000000}">
      <text>
        <r>
          <rPr>
            <b/>
            <sz val="9"/>
            <color indexed="81"/>
            <rFont val="ＭＳ Ｐゴシック"/>
            <family val="3"/>
            <charset val="128"/>
          </rPr>
          <t>データ数値を入力
該当なしはブランク</t>
        </r>
      </text>
    </comment>
    <comment ref="Y1" authorId="1" shapeId="0" xr:uid="{00000000-0006-0000-0100-000019000000}">
      <text>
        <r>
          <rPr>
            <b/>
            <sz val="9"/>
            <color indexed="81"/>
            <rFont val="ＭＳ Ｐゴシック"/>
            <family val="3"/>
            <charset val="128"/>
          </rPr>
          <t>データ数値を入力
該当なしはブランク</t>
        </r>
      </text>
    </comment>
    <comment ref="Z1" authorId="1" shapeId="0" xr:uid="{00000000-0006-0000-0100-00001A000000}">
      <text>
        <r>
          <rPr>
            <b/>
            <sz val="9"/>
            <color indexed="81"/>
            <rFont val="ＭＳ Ｐゴシック"/>
            <family val="3"/>
            <charset val="128"/>
          </rPr>
          <t>データ数値を入力
該当なしはブランク</t>
        </r>
      </text>
    </comment>
    <comment ref="AA1" authorId="1" shapeId="0" xr:uid="{00000000-0006-0000-0100-00001B000000}">
      <text>
        <r>
          <rPr>
            <b/>
            <sz val="9"/>
            <color indexed="81"/>
            <rFont val="ＭＳ Ｐゴシック"/>
            <family val="3"/>
            <charset val="128"/>
          </rPr>
          <t>データ数値を入力
該当なしはブランク</t>
        </r>
      </text>
    </comment>
    <comment ref="AB1" authorId="1" shapeId="0" xr:uid="{00000000-0006-0000-0100-00001C000000}">
      <text>
        <r>
          <rPr>
            <b/>
            <sz val="9"/>
            <color indexed="81"/>
            <rFont val="ＭＳ Ｐゴシック"/>
            <family val="3"/>
            <charset val="128"/>
          </rPr>
          <t>データ数値を入力
該当なしはブランク</t>
        </r>
      </text>
    </comment>
    <comment ref="AC1" authorId="1" shapeId="0" xr:uid="{00000000-0006-0000-0100-00001D000000}">
      <text>
        <r>
          <rPr>
            <b/>
            <sz val="9"/>
            <color indexed="81"/>
            <rFont val="ＭＳ Ｐゴシック"/>
            <family val="3"/>
            <charset val="128"/>
          </rPr>
          <t>データ数値を入力
該当なしはブランク</t>
        </r>
      </text>
    </comment>
    <comment ref="AD1" authorId="1" shapeId="0" xr:uid="{00000000-0006-0000-0100-00001E000000}">
      <text>
        <r>
          <rPr>
            <b/>
            <sz val="9"/>
            <color indexed="81"/>
            <rFont val="ＭＳ Ｐゴシック"/>
            <family val="3"/>
            <charset val="128"/>
          </rPr>
          <t>データ数値を入力
該当なしはブランク</t>
        </r>
      </text>
    </comment>
    <comment ref="AE1" authorId="1" shapeId="0" xr:uid="{00000000-0006-0000-0100-00001F000000}">
      <text>
        <r>
          <rPr>
            <b/>
            <sz val="9"/>
            <color indexed="81"/>
            <rFont val="ＭＳ Ｐゴシック"/>
            <family val="3"/>
            <charset val="128"/>
          </rPr>
          <t>データ数値を入力
該当なしはブランク</t>
        </r>
      </text>
    </comment>
    <comment ref="AF1" authorId="1" shapeId="0" xr:uid="{00000000-0006-0000-0100-000020000000}">
      <text>
        <r>
          <rPr>
            <b/>
            <sz val="9"/>
            <color indexed="81"/>
            <rFont val="ＭＳ Ｐゴシック"/>
            <family val="3"/>
            <charset val="128"/>
          </rPr>
          <t>データ数値を入力
該当なしはブランク</t>
        </r>
      </text>
    </comment>
    <comment ref="AG1" authorId="1" shapeId="0" xr:uid="{00000000-0006-0000-0100-000021000000}">
      <text>
        <r>
          <rPr>
            <b/>
            <sz val="9"/>
            <color indexed="81"/>
            <rFont val="ＭＳ Ｐゴシック"/>
            <family val="3"/>
            <charset val="128"/>
          </rPr>
          <t>データ数値を入力
該当なしはブランク</t>
        </r>
      </text>
    </comment>
    <comment ref="AH1" authorId="1" shapeId="0" xr:uid="{00000000-0006-0000-0100-000022000000}">
      <text>
        <r>
          <rPr>
            <b/>
            <sz val="9"/>
            <color indexed="81"/>
            <rFont val="ＭＳ Ｐゴシック"/>
            <family val="3"/>
            <charset val="128"/>
          </rPr>
          <t>データ数値を入力
該当なしはブランク</t>
        </r>
      </text>
    </comment>
    <comment ref="AI1" authorId="1" shapeId="0" xr:uid="{00000000-0006-0000-0100-000023000000}">
      <text>
        <r>
          <rPr>
            <b/>
            <sz val="9"/>
            <color indexed="81"/>
            <rFont val="ＭＳ Ｐゴシック"/>
            <family val="3"/>
            <charset val="128"/>
          </rPr>
          <t>データ数値を入力
該当なしはブランク</t>
        </r>
      </text>
    </comment>
    <comment ref="AJ1" authorId="1" shapeId="0" xr:uid="{00000000-0006-0000-0100-000024000000}">
      <text>
        <r>
          <rPr>
            <b/>
            <sz val="9"/>
            <color indexed="81"/>
            <rFont val="ＭＳ Ｐゴシック"/>
            <family val="3"/>
            <charset val="128"/>
          </rPr>
          <t>データ数値を入力
該当なしはブランク</t>
        </r>
      </text>
    </comment>
    <comment ref="AK1" authorId="1" shapeId="0" xr:uid="{00000000-0006-0000-0100-000025000000}">
      <text>
        <r>
          <rPr>
            <b/>
            <sz val="9"/>
            <color indexed="81"/>
            <rFont val="ＭＳ Ｐゴシック"/>
            <family val="3"/>
            <charset val="128"/>
          </rPr>
          <t>データ数値を入力
該当なしはブランク</t>
        </r>
      </text>
    </comment>
    <comment ref="AL1" authorId="1" shapeId="0" xr:uid="{00000000-0006-0000-0100-000026000000}">
      <text>
        <r>
          <rPr>
            <b/>
            <sz val="9"/>
            <color indexed="81"/>
            <rFont val="ＭＳ Ｐゴシック"/>
            <family val="3"/>
            <charset val="128"/>
          </rPr>
          <t>データ数値を入力
該当なしはブランク</t>
        </r>
      </text>
    </comment>
    <comment ref="AM1" authorId="1" shapeId="0" xr:uid="{00000000-0006-0000-0100-000027000000}">
      <text>
        <r>
          <rPr>
            <b/>
            <sz val="9"/>
            <color indexed="81"/>
            <rFont val="ＭＳ Ｐゴシック"/>
            <family val="3"/>
            <charset val="128"/>
          </rPr>
          <t>データ数値を入力
該当なしはブランク</t>
        </r>
      </text>
    </comment>
    <comment ref="AN1" authorId="1" shapeId="0" xr:uid="{00000000-0006-0000-0100-000028000000}">
      <text>
        <r>
          <rPr>
            <b/>
            <sz val="9"/>
            <color indexed="81"/>
            <rFont val="ＭＳ Ｐゴシック"/>
            <family val="3"/>
            <charset val="128"/>
          </rPr>
          <t>データ数値を入力
該当なしはブランク</t>
        </r>
      </text>
    </comment>
    <comment ref="AO1" authorId="1" shapeId="0" xr:uid="{00000000-0006-0000-0100-000029000000}">
      <text>
        <r>
          <rPr>
            <b/>
            <sz val="9"/>
            <color indexed="81"/>
            <rFont val="ＭＳ Ｐゴシック"/>
            <family val="3"/>
            <charset val="128"/>
          </rPr>
          <t>データ数値を入力
該当なしはブランク</t>
        </r>
      </text>
    </comment>
    <comment ref="AP1" authorId="1" shapeId="0" xr:uid="{00000000-0006-0000-0100-00002A000000}">
      <text>
        <r>
          <rPr>
            <b/>
            <sz val="9"/>
            <color indexed="81"/>
            <rFont val="ＭＳ Ｐゴシック"/>
            <family val="3"/>
            <charset val="128"/>
          </rPr>
          <t>データ数値を入力
該当なしはブランク</t>
        </r>
      </text>
    </comment>
    <comment ref="AQ1" authorId="1" shapeId="0" xr:uid="{00000000-0006-0000-0100-00002B000000}">
      <text>
        <r>
          <rPr>
            <b/>
            <sz val="9"/>
            <color indexed="81"/>
            <rFont val="ＭＳ Ｐゴシック"/>
            <family val="3"/>
            <charset val="128"/>
          </rPr>
          <t>データ数値を入力
該当なしはブランク</t>
        </r>
      </text>
    </comment>
    <comment ref="AR1" authorId="1" shapeId="0" xr:uid="{00000000-0006-0000-0100-00002C000000}">
      <text>
        <r>
          <rPr>
            <b/>
            <sz val="9"/>
            <color indexed="81"/>
            <rFont val="ＭＳ Ｐゴシック"/>
            <family val="3"/>
            <charset val="128"/>
          </rPr>
          <t>データ数値を入力
該当なしはブランク</t>
        </r>
      </text>
    </comment>
    <comment ref="AS1" authorId="1" shapeId="0" xr:uid="{00000000-0006-0000-0100-00002D000000}">
      <text>
        <r>
          <rPr>
            <b/>
            <sz val="9"/>
            <color indexed="81"/>
            <rFont val="ＭＳ Ｐゴシック"/>
            <family val="3"/>
            <charset val="128"/>
          </rPr>
          <t>データ数値を入力
該当なしはブランク</t>
        </r>
      </text>
    </comment>
    <comment ref="AT1" authorId="1" shapeId="0" xr:uid="{00000000-0006-0000-0100-00002E000000}">
      <text>
        <r>
          <rPr>
            <b/>
            <sz val="9"/>
            <color indexed="81"/>
            <rFont val="ＭＳ Ｐゴシック"/>
            <family val="3"/>
            <charset val="128"/>
          </rPr>
          <t>データ数値を入力
該当なしはブランク</t>
        </r>
      </text>
    </comment>
    <comment ref="AU1" authorId="1" shapeId="0" xr:uid="{00000000-0006-0000-0100-00002F000000}">
      <text>
        <r>
          <rPr>
            <b/>
            <sz val="9"/>
            <color indexed="81"/>
            <rFont val="ＭＳ Ｐゴシック"/>
            <family val="3"/>
            <charset val="128"/>
          </rPr>
          <t>データ数値を入力
該当なしはブランク</t>
        </r>
      </text>
    </comment>
    <comment ref="AV1" authorId="1" shapeId="0" xr:uid="{00000000-0006-0000-0100-000030000000}">
      <text>
        <r>
          <rPr>
            <b/>
            <sz val="9"/>
            <color indexed="81"/>
            <rFont val="ＭＳ Ｐゴシック"/>
            <family val="3"/>
            <charset val="128"/>
          </rPr>
          <t>データ数値を入力
該当なしはブランク</t>
        </r>
      </text>
    </comment>
    <comment ref="AW1" authorId="1" shapeId="0" xr:uid="{00000000-0006-0000-0100-000031000000}">
      <text>
        <r>
          <rPr>
            <b/>
            <sz val="9"/>
            <color indexed="81"/>
            <rFont val="ＭＳ Ｐゴシック"/>
            <family val="3"/>
            <charset val="128"/>
          </rPr>
          <t>データ数値を入力
該当なしはブランク</t>
        </r>
      </text>
    </comment>
    <comment ref="AX1" authorId="1" shapeId="0" xr:uid="{00000000-0006-0000-0100-000032000000}">
      <text>
        <r>
          <rPr>
            <b/>
            <sz val="9"/>
            <color indexed="81"/>
            <rFont val="ＭＳ Ｐゴシック"/>
            <family val="3"/>
            <charset val="128"/>
          </rPr>
          <t>データ数値を入力
該当なしはブランク</t>
        </r>
      </text>
    </comment>
    <comment ref="AY1" authorId="1" shapeId="0" xr:uid="{00000000-0006-0000-0100-000033000000}">
      <text>
        <r>
          <rPr>
            <b/>
            <sz val="9"/>
            <color indexed="81"/>
            <rFont val="ＭＳ Ｐゴシック"/>
            <family val="3"/>
            <charset val="128"/>
          </rPr>
          <t>データ数値を入力
該当なしはブランク</t>
        </r>
      </text>
    </comment>
    <comment ref="AZ1" authorId="1" shapeId="0" xr:uid="{00000000-0006-0000-0100-000034000000}">
      <text>
        <r>
          <rPr>
            <b/>
            <sz val="9"/>
            <color indexed="81"/>
            <rFont val="ＭＳ Ｐゴシック"/>
            <family val="3"/>
            <charset val="128"/>
          </rPr>
          <t>データ数値を入力
該当なしはブランク</t>
        </r>
      </text>
    </comment>
    <comment ref="BA1" authorId="1" shapeId="0" xr:uid="{00000000-0006-0000-0100-000035000000}">
      <text>
        <r>
          <rPr>
            <b/>
            <sz val="9"/>
            <color indexed="81"/>
            <rFont val="ＭＳ Ｐゴシック"/>
            <family val="3"/>
            <charset val="128"/>
          </rPr>
          <t>データ数値を入力
該当なしはブランク</t>
        </r>
      </text>
    </comment>
    <comment ref="BB1" authorId="1" shapeId="0" xr:uid="{00000000-0006-0000-0100-000036000000}">
      <text>
        <r>
          <rPr>
            <b/>
            <sz val="9"/>
            <color indexed="81"/>
            <rFont val="ＭＳ Ｐゴシック"/>
            <family val="3"/>
            <charset val="128"/>
          </rPr>
          <t>データ数値を入力
該当なしはブランク</t>
        </r>
      </text>
    </comment>
    <comment ref="BC1" authorId="1" shapeId="0" xr:uid="{00000000-0006-0000-0100-000037000000}">
      <text>
        <r>
          <rPr>
            <b/>
            <sz val="9"/>
            <color indexed="81"/>
            <rFont val="ＭＳ Ｐゴシック"/>
            <family val="3"/>
            <charset val="128"/>
          </rPr>
          <t xml:space="preserve">1：チェック有
２：チェック無
99：未記入
</t>
        </r>
      </text>
    </comment>
    <comment ref="BD1" authorId="1" shapeId="0" xr:uid="{00000000-0006-0000-0100-000038000000}">
      <text>
        <r>
          <rPr>
            <b/>
            <sz val="9"/>
            <color indexed="81"/>
            <rFont val="ＭＳ Ｐゴシック"/>
            <family val="3"/>
            <charset val="128"/>
          </rPr>
          <t xml:space="preserve">1：チェック有
２：チェック無
99：未記入
</t>
        </r>
      </text>
    </comment>
    <comment ref="BE1" authorId="1" shapeId="0" xr:uid="{00000000-0006-0000-0100-000039000000}">
      <text>
        <r>
          <rPr>
            <b/>
            <sz val="9"/>
            <color indexed="81"/>
            <rFont val="ＭＳ Ｐゴシック"/>
            <family val="3"/>
            <charset val="128"/>
          </rPr>
          <t xml:space="preserve">1：チェック有
２：チェック無
99：未記入
</t>
        </r>
      </text>
    </comment>
    <comment ref="BF1" authorId="1" shapeId="0" xr:uid="{00000000-0006-0000-0100-00003A000000}">
      <text>
        <r>
          <rPr>
            <b/>
            <sz val="9"/>
            <color indexed="81"/>
            <rFont val="ＭＳ Ｐゴシック"/>
            <family val="3"/>
            <charset val="128"/>
          </rPr>
          <t xml:space="preserve">1：チェック有
２：チェック無
99：未記入
</t>
        </r>
      </text>
    </comment>
    <comment ref="BG1" authorId="1" shapeId="0" xr:uid="{00000000-0006-0000-0100-00003B000000}">
      <text>
        <r>
          <rPr>
            <b/>
            <sz val="9"/>
            <color indexed="81"/>
            <rFont val="ＭＳ Ｐゴシック"/>
            <family val="3"/>
            <charset val="128"/>
          </rPr>
          <t>データ数値を入力
実施していない場合・未記入場合はブランク</t>
        </r>
      </text>
    </comment>
    <comment ref="BH1" authorId="1" shapeId="0" xr:uid="{00000000-0006-0000-0100-00003C000000}">
      <text>
        <r>
          <rPr>
            <b/>
            <sz val="9"/>
            <color indexed="81"/>
            <rFont val="ＭＳ Ｐゴシック"/>
            <family val="3"/>
            <charset val="128"/>
          </rPr>
          <t>1：有
2：無
99：該当なし、未記入</t>
        </r>
      </text>
    </comment>
    <comment ref="BI1" authorId="1" shapeId="0" xr:uid="{00000000-0006-0000-0100-00003D000000}">
      <text>
        <r>
          <rPr>
            <b/>
            <sz val="9"/>
            <color indexed="81"/>
            <rFont val="ＭＳ Ｐゴシック"/>
            <family val="3"/>
            <charset val="128"/>
          </rPr>
          <t>データ数値を入力
実施していない場合・未記入はブランク</t>
        </r>
      </text>
    </comment>
    <comment ref="BJ1" authorId="1" shapeId="0" xr:uid="{00000000-0006-0000-0100-00003E000000}">
      <text>
        <r>
          <rPr>
            <b/>
            <sz val="9"/>
            <color indexed="81"/>
            <rFont val="ＭＳ Ｐゴシック"/>
            <family val="3"/>
            <charset val="128"/>
          </rPr>
          <t>1：有
2：無
99：該当なし、未記入</t>
        </r>
      </text>
    </comment>
    <comment ref="BK1" authorId="1" shapeId="0" xr:uid="{00000000-0006-0000-0100-00003F000000}">
      <text>
        <r>
          <rPr>
            <b/>
            <sz val="9"/>
            <color indexed="81"/>
            <rFont val="ＭＳ Ｐゴシック"/>
            <family val="3"/>
            <charset val="128"/>
          </rPr>
          <t>データ数値を入力0%の場合は0と入力
実施なしはブランク</t>
        </r>
      </text>
    </comment>
    <comment ref="BL1" authorId="1" shapeId="0" xr:uid="{00000000-0006-0000-0100-000040000000}">
      <text>
        <r>
          <rPr>
            <b/>
            <sz val="9"/>
            <color indexed="81"/>
            <rFont val="ＭＳ Ｐゴシック"/>
            <family val="3"/>
            <charset val="128"/>
          </rPr>
          <t>データ数値を入力0%の場合は0と入力
実施なしはブランク</t>
        </r>
      </text>
    </comment>
    <comment ref="BM1" authorId="1" shapeId="0" xr:uid="{00000000-0006-0000-0100-000041000000}">
      <text>
        <r>
          <rPr>
            <b/>
            <sz val="9"/>
            <color indexed="81"/>
            <rFont val="ＭＳ Ｐゴシック"/>
            <family val="3"/>
            <charset val="128"/>
          </rPr>
          <t>1：有
2：無
99：該当なし</t>
        </r>
      </text>
    </comment>
    <comment ref="BN1" authorId="1" shapeId="0" xr:uid="{00000000-0006-0000-0100-000042000000}">
      <text>
        <r>
          <rPr>
            <b/>
            <sz val="9"/>
            <color indexed="81"/>
            <rFont val="ＭＳ Ｐゴシック"/>
            <family val="3"/>
            <charset val="128"/>
          </rPr>
          <t>1：有
2：無
99：該当なし</t>
        </r>
      </text>
    </comment>
    <comment ref="BO1" authorId="1" shapeId="0" xr:uid="{00000000-0006-0000-0100-000043000000}">
      <text>
        <r>
          <rPr>
            <b/>
            <sz val="9"/>
            <color indexed="81"/>
            <rFont val="ＭＳ Ｐゴシック"/>
            <family val="3"/>
            <charset val="128"/>
          </rPr>
          <t>1：有
2：無
99：該当なし</t>
        </r>
      </text>
    </comment>
    <comment ref="BP1" authorId="1" shapeId="0" xr:uid="{00000000-0006-0000-0100-000044000000}">
      <text>
        <r>
          <rPr>
            <b/>
            <sz val="9"/>
            <color indexed="81"/>
            <rFont val="ＭＳ Ｐゴシック"/>
            <family val="3"/>
            <charset val="128"/>
          </rPr>
          <t>1：有
2：無
99：該当なし</t>
        </r>
      </text>
    </comment>
    <comment ref="BQ1" authorId="1" shapeId="0" xr:uid="{00000000-0006-0000-0100-000045000000}">
      <text>
        <r>
          <rPr>
            <b/>
            <sz val="9"/>
            <color indexed="81"/>
            <rFont val="ＭＳ Ｐゴシック"/>
            <family val="3"/>
            <charset val="128"/>
          </rPr>
          <t>1：有
2：無
99：該当なし</t>
        </r>
      </text>
    </comment>
    <comment ref="BR1" authorId="1" shapeId="0" xr:uid="{00000000-0006-0000-0100-000046000000}">
      <text>
        <r>
          <rPr>
            <b/>
            <sz val="9"/>
            <color indexed="81"/>
            <rFont val="ＭＳ Ｐゴシック"/>
            <family val="3"/>
            <charset val="128"/>
          </rPr>
          <t>1：実施している（頻度のどれかにチェックがある場合71～73いずれかの実施頻度を入力する）
2：無
99：未記入</t>
        </r>
      </text>
    </comment>
    <comment ref="BS1" authorId="1" shapeId="0" xr:uid="{00000000-0006-0000-0100-000047000000}">
      <text>
        <r>
          <rPr>
            <b/>
            <sz val="9"/>
            <color indexed="81"/>
            <rFont val="ＭＳ Ｐゴシック"/>
            <family val="3"/>
            <charset val="128"/>
          </rPr>
          <t>1：毎日にチェック有
99：該当なし</t>
        </r>
      </text>
    </comment>
    <comment ref="BT1" authorId="1" shapeId="0" xr:uid="{00000000-0006-0000-0100-000048000000}">
      <text>
        <r>
          <rPr>
            <b/>
            <sz val="9"/>
            <color indexed="81"/>
            <rFont val="ＭＳ Ｐゴシック"/>
            <family val="3"/>
            <charset val="128"/>
          </rPr>
          <t>1：毎月にチェック有(回数は入力不要）
99：該当なし</t>
        </r>
      </text>
    </comment>
    <comment ref="BU1" authorId="1" shapeId="0" xr:uid="{00000000-0006-0000-0100-000049000000}">
      <text>
        <r>
          <rPr>
            <b/>
            <sz val="9"/>
            <color indexed="81"/>
            <rFont val="ＭＳ Ｐゴシック"/>
            <family val="3"/>
            <charset val="128"/>
          </rPr>
          <t>1：毎年にチェック有(回数は入力不要）
99：該当なし</t>
        </r>
      </text>
    </comment>
    <comment ref="BV1" authorId="1" shapeId="0" xr:uid="{00000000-0006-0000-0100-00004A000000}">
      <text>
        <r>
          <rPr>
            <b/>
            <sz val="9"/>
            <color indexed="81"/>
            <rFont val="ＭＳ Ｐゴシック"/>
            <family val="3"/>
            <charset val="128"/>
          </rPr>
          <t>1：実施している
2：実施していない
99；未記入</t>
        </r>
      </text>
    </comment>
    <comment ref="BW1" authorId="1" shapeId="0" xr:uid="{00000000-0006-0000-0100-00004B000000}">
      <text>
        <r>
          <rPr>
            <b/>
            <sz val="9"/>
            <color indexed="81"/>
            <rFont val="ＭＳ Ｐゴシック"/>
            <family val="3"/>
            <charset val="128"/>
          </rPr>
          <t>1：有
99：未記入</t>
        </r>
      </text>
    </comment>
    <comment ref="BX1" authorId="1" shapeId="0" xr:uid="{00000000-0006-0000-0100-00004C000000}">
      <text>
        <r>
          <rPr>
            <b/>
            <sz val="9"/>
            <color indexed="81"/>
            <rFont val="ＭＳ Ｐゴシック"/>
            <family val="3"/>
            <charset val="128"/>
          </rPr>
          <t xml:space="preserve">内容を入力
</t>
        </r>
      </text>
    </comment>
    <comment ref="BY1" authorId="1" shapeId="0" xr:uid="{00000000-0006-0000-0100-00004D000000}">
      <text>
        <r>
          <rPr>
            <b/>
            <sz val="9"/>
            <color indexed="81"/>
            <rFont val="ＭＳ Ｐゴシック"/>
            <family val="3"/>
            <charset val="128"/>
          </rPr>
          <t>１：チェック有
99：該当なし</t>
        </r>
      </text>
    </comment>
    <comment ref="BZ1" authorId="1" shapeId="0" xr:uid="{00000000-0006-0000-0100-00004E000000}">
      <text>
        <r>
          <rPr>
            <b/>
            <sz val="9"/>
            <color indexed="81"/>
            <rFont val="ＭＳ Ｐゴシック"/>
            <family val="3"/>
            <charset val="128"/>
          </rPr>
          <t>１：チェック有
99：該当なし</t>
        </r>
      </text>
    </comment>
    <comment ref="CA1" authorId="1" shapeId="0" xr:uid="{00000000-0006-0000-0100-00004F000000}">
      <text>
        <r>
          <rPr>
            <b/>
            <sz val="9"/>
            <color indexed="81"/>
            <rFont val="ＭＳ Ｐゴシック"/>
            <family val="3"/>
            <charset val="128"/>
          </rPr>
          <t>１：チェック有
99：該当なし</t>
        </r>
      </text>
    </comment>
    <comment ref="CB1" authorId="1" shapeId="0" xr:uid="{00000000-0006-0000-0100-000050000000}">
      <text>
        <r>
          <rPr>
            <b/>
            <sz val="9"/>
            <color indexed="81"/>
            <rFont val="ＭＳ Ｐゴシック"/>
            <family val="3"/>
            <charset val="128"/>
          </rPr>
          <t>１：チェック有
99：該当なし</t>
        </r>
      </text>
    </comment>
    <comment ref="CC1" authorId="1" shapeId="0" xr:uid="{00000000-0006-0000-0100-000051000000}">
      <text>
        <r>
          <rPr>
            <b/>
            <sz val="9"/>
            <color indexed="81"/>
            <rFont val="ＭＳ Ｐゴシック"/>
            <family val="3"/>
            <charset val="128"/>
          </rPr>
          <t>１：チェック有
99：該当なし</t>
        </r>
      </text>
    </comment>
    <comment ref="CD1" authorId="1" shapeId="0" xr:uid="{00000000-0006-0000-0100-000052000000}">
      <text>
        <r>
          <rPr>
            <b/>
            <sz val="9"/>
            <color indexed="81"/>
            <rFont val="ＭＳ Ｐゴシック"/>
            <family val="3"/>
            <charset val="128"/>
          </rPr>
          <t>１：チェック有
99：該当なし</t>
        </r>
      </text>
    </comment>
    <comment ref="CE1" authorId="1" shapeId="0" xr:uid="{00000000-0006-0000-0100-000053000000}">
      <text>
        <r>
          <rPr>
            <b/>
            <sz val="9"/>
            <color indexed="81"/>
            <rFont val="ＭＳ Ｐゴシック"/>
            <family val="3"/>
            <charset val="128"/>
          </rPr>
          <t xml:space="preserve">内容を入力
</t>
        </r>
      </text>
    </comment>
    <comment ref="CF1" authorId="1" shapeId="0" xr:uid="{00000000-0006-0000-0100-000054000000}">
      <text>
        <r>
          <rPr>
            <b/>
            <sz val="9"/>
            <color indexed="81"/>
            <rFont val="ＭＳ Ｐゴシック"/>
            <family val="3"/>
            <charset val="128"/>
          </rPr>
          <t>1：十分機能している
2：まだ十分ではない
3：機能していない
4：わからない
99：未記入</t>
        </r>
      </text>
    </comment>
    <comment ref="CG1" authorId="1" shapeId="0" xr:uid="{00000000-0006-0000-0100-000055000000}">
      <text>
        <r>
          <rPr>
            <b/>
            <sz val="9"/>
            <color indexed="81"/>
            <rFont val="ＭＳ Ｐゴシック"/>
            <family val="3"/>
            <charset val="128"/>
          </rPr>
          <t xml:space="preserve">有は頻度数値を入力
無しは0を入力
未記入はブランク
</t>
        </r>
      </text>
    </comment>
    <comment ref="CH1" authorId="1" shapeId="0" xr:uid="{00000000-0006-0000-0100-000056000000}">
      <text>
        <r>
          <rPr>
            <sz val="9"/>
            <color indexed="81"/>
            <rFont val="ＭＳ Ｐゴシック"/>
            <family val="3"/>
            <charset val="128"/>
          </rPr>
          <t>1：チェック有
99：該当ない</t>
        </r>
      </text>
    </comment>
    <comment ref="CI1" authorId="1" shapeId="0" xr:uid="{00000000-0006-0000-0100-000057000000}">
      <text>
        <r>
          <rPr>
            <sz val="9"/>
            <color indexed="81"/>
            <rFont val="ＭＳ Ｐゴシック"/>
            <family val="3"/>
            <charset val="128"/>
          </rPr>
          <t>1：チェック有
99：該当ない</t>
        </r>
      </text>
    </comment>
    <comment ref="CJ1" authorId="1" shapeId="0" xr:uid="{00000000-0006-0000-0100-000058000000}">
      <text>
        <r>
          <rPr>
            <sz val="9"/>
            <color indexed="81"/>
            <rFont val="ＭＳ Ｐゴシック"/>
            <family val="3"/>
            <charset val="128"/>
          </rPr>
          <t>1：チェック有
99：該当ない</t>
        </r>
      </text>
    </comment>
    <comment ref="CK1" authorId="1" shapeId="0" xr:uid="{00000000-0006-0000-0100-000059000000}">
      <text>
        <r>
          <rPr>
            <sz val="9"/>
            <color indexed="81"/>
            <rFont val="ＭＳ Ｐゴシック"/>
            <family val="3"/>
            <charset val="128"/>
          </rPr>
          <t>1：チェック有
99：該当ない</t>
        </r>
      </text>
    </comment>
    <comment ref="CL1" authorId="1" shapeId="0" xr:uid="{00000000-0006-0000-0100-00005A000000}">
      <text>
        <r>
          <rPr>
            <sz val="9"/>
            <color indexed="81"/>
            <rFont val="ＭＳ Ｐゴシック"/>
            <family val="3"/>
            <charset val="128"/>
          </rPr>
          <t>1：チェック有
99：該当ない</t>
        </r>
      </text>
    </comment>
    <comment ref="CM1" authorId="1" shapeId="0" xr:uid="{00000000-0006-0000-0100-00005B000000}">
      <text>
        <r>
          <rPr>
            <sz val="9"/>
            <color indexed="81"/>
            <rFont val="ＭＳ Ｐゴシック"/>
            <family val="3"/>
            <charset val="128"/>
          </rPr>
          <t>1：チェック有
99：該当ない</t>
        </r>
      </text>
    </comment>
    <comment ref="CN1" authorId="1" shapeId="0" xr:uid="{00000000-0006-0000-0100-00005C000000}">
      <text>
        <r>
          <rPr>
            <b/>
            <sz val="9"/>
            <color indexed="81"/>
            <rFont val="ＭＳ Ｐゴシック"/>
            <family val="3"/>
            <charset val="128"/>
          </rPr>
          <t>1：有
2：無
99：未記入</t>
        </r>
      </text>
    </comment>
    <comment ref="CO1" authorId="1" shapeId="0" xr:uid="{00000000-0006-0000-0100-00005D000000}">
      <text>
        <r>
          <rPr>
            <b/>
            <sz val="9"/>
            <color indexed="81"/>
            <rFont val="ＭＳ Ｐゴシック"/>
            <family val="3"/>
            <charset val="128"/>
          </rPr>
          <t>1：有
2：無
99：未記入</t>
        </r>
      </text>
    </comment>
    <comment ref="CP1" authorId="1" shapeId="0" xr:uid="{00000000-0006-0000-0100-00005E000000}">
      <text>
        <r>
          <rPr>
            <b/>
            <sz val="9"/>
            <color indexed="81"/>
            <rFont val="ＭＳ Ｐゴシック"/>
            <family val="3"/>
            <charset val="128"/>
          </rPr>
          <t>1：有
2：無
99：未記入</t>
        </r>
      </text>
    </comment>
    <comment ref="CQ1" authorId="1" shapeId="0" xr:uid="{00000000-0006-0000-0100-00005F000000}">
      <text>
        <r>
          <rPr>
            <b/>
            <sz val="9"/>
            <color indexed="81"/>
            <rFont val="ＭＳ Ｐゴシック"/>
            <family val="3"/>
            <charset val="128"/>
          </rPr>
          <t>1：有
2：無
99：未記入</t>
        </r>
      </text>
    </comment>
    <comment ref="CR1" authorId="1" shapeId="0" xr:uid="{00000000-0006-0000-0100-000060000000}">
      <text>
        <r>
          <rPr>
            <b/>
            <sz val="9"/>
            <color indexed="81"/>
            <rFont val="ＭＳ Ｐゴシック"/>
            <family val="3"/>
            <charset val="128"/>
          </rPr>
          <t>1：有
2：無
99：未記入</t>
        </r>
      </text>
    </comment>
    <comment ref="CS1" authorId="1" shapeId="0" xr:uid="{00000000-0006-0000-0100-000061000000}">
      <text>
        <r>
          <rPr>
            <b/>
            <sz val="9"/>
            <color indexed="81"/>
            <rFont val="ＭＳ Ｐゴシック"/>
            <family val="3"/>
            <charset val="128"/>
          </rPr>
          <t>1：有
2：無
99：未記入</t>
        </r>
      </text>
    </comment>
    <comment ref="CT1" authorId="1" shapeId="0" xr:uid="{00000000-0006-0000-0100-000062000000}">
      <text>
        <r>
          <rPr>
            <b/>
            <sz val="9"/>
            <color indexed="81"/>
            <rFont val="ＭＳ Ｐゴシック"/>
            <family val="3"/>
            <charset val="128"/>
          </rPr>
          <t>1：有
2：無
99：未記入
事業所以外の施設は99を入力</t>
        </r>
      </text>
    </comment>
    <comment ref="CU1" authorId="1" shapeId="0" xr:uid="{00000000-0006-0000-0100-000063000000}">
      <text>
        <r>
          <rPr>
            <b/>
            <sz val="8"/>
            <color indexed="81"/>
            <rFont val="ＭＳ Ｐゴシック"/>
            <family val="3"/>
            <charset val="128"/>
          </rPr>
          <t>データ数値を入力
０：作成していない
どちらも記入がない場合はブランク</t>
        </r>
      </text>
    </comment>
    <comment ref="CV1" authorId="1" shapeId="0" xr:uid="{00000000-0006-0000-0100-000064000000}">
      <text>
        <r>
          <rPr>
            <sz val="9"/>
            <color indexed="81"/>
            <rFont val="ＭＳ Ｐゴシック"/>
            <family val="3"/>
            <charset val="128"/>
          </rPr>
          <t xml:space="preserve">1：チェック有
チェックがない場合は99を入力
</t>
        </r>
      </text>
    </comment>
    <comment ref="CW1" authorId="1" shapeId="0" xr:uid="{00000000-0006-0000-0100-000065000000}">
      <text>
        <r>
          <rPr>
            <sz val="9"/>
            <color indexed="81"/>
            <rFont val="ＭＳ Ｐゴシック"/>
            <family val="3"/>
            <charset val="128"/>
          </rPr>
          <t xml:space="preserve">1：チェック有
チェックがない場合は99を入力
</t>
        </r>
      </text>
    </comment>
    <comment ref="CX1" authorId="1" shapeId="0" xr:uid="{00000000-0006-0000-0100-000066000000}">
      <text>
        <r>
          <rPr>
            <sz val="9"/>
            <color indexed="81"/>
            <rFont val="ＭＳ Ｐゴシック"/>
            <family val="3"/>
            <charset val="128"/>
          </rPr>
          <t xml:space="preserve">1：チェック有
チェックがない場合は99を入力
</t>
        </r>
      </text>
    </comment>
    <comment ref="CY1" authorId="1" shapeId="0" xr:uid="{00000000-0006-0000-0100-000067000000}">
      <text>
        <r>
          <rPr>
            <sz val="9"/>
            <color indexed="81"/>
            <rFont val="ＭＳ Ｐゴシック"/>
            <family val="3"/>
            <charset val="128"/>
          </rPr>
          <t xml:space="preserve">1：チェック有
チェックがない場合は99を入力
</t>
        </r>
      </text>
    </comment>
    <comment ref="CZ1" authorId="1" shapeId="0" xr:uid="{00000000-0006-0000-0100-000068000000}">
      <text>
        <r>
          <rPr>
            <sz val="9"/>
            <color indexed="81"/>
            <rFont val="ＭＳ Ｐゴシック"/>
            <family val="3"/>
            <charset val="128"/>
          </rPr>
          <t xml:space="preserve">1：チェック有
チェックがない場合は99を入力
</t>
        </r>
      </text>
    </comment>
    <comment ref="DA1" authorId="1" shapeId="0" xr:uid="{00000000-0006-0000-0100-000069000000}">
      <text>
        <r>
          <rPr>
            <b/>
            <sz val="9"/>
            <color indexed="81"/>
            <rFont val="ＭＳ Ｐゴシック"/>
            <family val="3"/>
            <charset val="128"/>
          </rPr>
          <t>データ数値を入力
未記入は99を入力</t>
        </r>
      </text>
    </comment>
    <comment ref="DB1" authorId="1" shapeId="0" xr:uid="{00000000-0006-0000-0100-00006A000000}">
      <text>
        <r>
          <rPr>
            <b/>
            <sz val="9"/>
            <color indexed="81"/>
            <rFont val="ＭＳ Ｐゴシック"/>
            <family val="3"/>
            <charset val="128"/>
          </rPr>
          <t>データ数値を入力
未記入は99を入力</t>
        </r>
      </text>
    </comment>
    <comment ref="DC1" authorId="1" shapeId="0" xr:uid="{00000000-0006-0000-0100-00006B000000}">
      <text>
        <r>
          <rPr>
            <b/>
            <sz val="9"/>
            <color indexed="81"/>
            <rFont val="ＭＳ Ｐゴシック"/>
            <family val="3"/>
            <charset val="128"/>
          </rPr>
          <t>データ数値を入力
未記入は99</t>
        </r>
      </text>
    </comment>
    <comment ref="DD1" authorId="1" shapeId="0" xr:uid="{00000000-0006-0000-0100-00006C000000}">
      <text>
        <r>
          <rPr>
            <b/>
            <sz val="9"/>
            <color indexed="81"/>
            <rFont val="ＭＳ Ｐゴシック"/>
            <family val="3"/>
            <charset val="128"/>
          </rPr>
          <t>データ数値を入力
未記入は99</t>
        </r>
      </text>
    </comment>
    <comment ref="DE1" authorId="1" shapeId="0" xr:uid="{00000000-0006-0000-0100-00006D000000}">
      <text>
        <r>
          <rPr>
            <b/>
            <sz val="9"/>
            <color indexed="81"/>
            <rFont val="ＭＳ Ｐゴシック"/>
            <family val="3"/>
            <charset val="128"/>
          </rPr>
          <t>1：男
2：女
3：男女
99：未記入</t>
        </r>
      </text>
    </comment>
    <comment ref="DF1" authorId="1" shapeId="0" xr:uid="{00000000-0006-0000-0100-00006E000000}">
      <text>
        <r>
          <rPr>
            <b/>
            <sz val="9"/>
            <color indexed="81"/>
            <rFont val="ＭＳ Ｐゴシック"/>
            <family val="3"/>
            <charset val="128"/>
          </rPr>
          <t>データ数値を入力
範囲のあるデータは中間値を入力のこと
未記入はブランクを入力</t>
        </r>
      </text>
    </comment>
    <comment ref="DG1" authorId="1" shapeId="0" xr:uid="{00000000-0006-0000-0100-00006F000000}">
      <text>
        <r>
          <rPr>
            <b/>
            <sz val="9"/>
            <color indexed="81"/>
            <rFont val="ＭＳ Ｐゴシック"/>
            <family val="3"/>
            <charset val="128"/>
          </rPr>
          <t>データ数値を入力
範囲のあるデータは中間値を入力のこと
未記入はブランクを入力</t>
        </r>
      </text>
    </comment>
    <comment ref="DH1" authorId="1" shapeId="0" xr:uid="{00000000-0006-0000-0100-000070000000}">
      <text>
        <r>
          <rPr>
            <b/>
            <sz val="9"/>
            <color indexed="81"/>
            <rFont val="ＭＳ Ｐゴシック"/>
            <family val="3"/>
            <charset val="128"/>
          </rPr>
          <t>データ数値を入力
範囲のあるデータは中間値を入力のこと
未記入はブランクを入力</t>
        </r>
      </text>
    </comment>
    <comment ref="DI1" authorId="1" shapeId="0" xr:uid="{00000000-0006-0000-0100-000071000000}">
      <text>
        <r>
          <rPr>
            <b/>
            <sz val="9"/>
            <color indexed="81"/>
            <rFont val="ＭＳ Ｐゴシック"/>
            <family val="3"/>
            <charset val="128"/>
          </rPr>
          <t>データ数値を入力
範囲のあるデータは中間値を入力のこと
未記入はブランクを入力</t>
        </r>
      </text>
    </comment>
    <comment ref="DJ1" authorId="1" shapeId="0" xr:uid="{00000000-0006-0000-0100-000072000000}">
      <text>
        <r>
          <rPr>
            <b/>
            <sz val="9"/>
            <color indexed="81"/>
            <rFont val="ＭＳ Ｐゴシック"/>
            <family val="3"/>
            <charset val="128"/>
          </rPr>
          <t>データ数値を入力
範囲のあるデータは中間値を入力のこと
未記入はブランクを入力</t>
        </r>
      </text>
    </comment>
    <comment ref="DK1" authorId="1" shapeId="0" xr:uid="{00000000-0006-0000-0100-000073000000}">
      <text>
        <r>
          <rPr>
            <b/>
            <sz val="9"/>
            <color indexed="81"/>
            <rFont val="ＭＳ Ｐゴシック"/>
            <family val="3"/>
            <charset val="128"/>
          </rPr>
          <t>データ数値を入力
範囲のあるデータは中間値を入力のこと
未記入はブランクを入力</t>
        </r>
      </text>
    </comment>
    <comment ref="DL1" authorId="1" shapeId="0" xr:uid="{00000000-0006-0000-0100-000074000000}">
      <text>
        <r>
          <rPr>
            <b/>
            <sz val="9"/>
            <color indexed="81"/>
            <rFont val="ＭＳ Ｐゴシック"/>
            <family val="3"/>
            <charset val="128"/>
          </rPr>
          <t>データ数値を入力
範囲のあるデータは中間値を入力のこと
未記入はブランクを入力</t>
        </r>
      </text>
    </comment>
    <comment ref="DM1" authorId="1" shapeId="0" xr:uid="{00000000-0006-0000-0100-000075000000}">
      <text>
        <r>
          <rPr>
            <b/>
            <sz val="9"/>
            <color indexed="81"/>
            <rFont val="ＭＳ Ｐゴシック"/>
            <family val="3"/>
            <charset val="128"/>
          </rPr>
          <t>データ数値を入力
範囲のあるデータは中間値を入力のこと
未記入はブランクを入力</t>
        </r>
      </text>
    </comment>
    <comment ref="DN1" authorId="1" shapeId="0" xr:uid="{00000000-0006-0000-0100-000076000000}">
      <text>
        <r>
          <rPr>
            <b/>
            <sz val="9"/>
            <color indexed="81"/>
            <rFont val="ＭＳ Ｐゴシック"/>
            <family val="3"/>
            <charset val="128"/>
          </rPr>
          <t>データ数値を入力
範囲のあるデータは中間値を入力のこと
未記入はブランクを入力</t>
        </r>
      </text>
    </comment>
    <comment ref="DO1" authorId="1" shapeId="0" xr:uid="{00000000-0006-0000-0100-000077000000}">
      <text>
        <r>
          <rPr>
            <b/>
            <sz val="9"/>
            <color indexed="81"/>
            <rFont val="ＭＳ Ｐゴシック"/>
            <family val="3"/>
            <charset val="128"/>
          </rPr>
          <t>データ数値を入力
範囲のあるデータは中間値を入力のこと
未記入はブランクを入力</t>
        </r>
      </text>
    </comment>
    <comment ref="DP1" authorId="1" shapeId="0" xr:uid="{00000000-0006-0000-0100-000078000000}">
      <text>
        <r>
          <rPr>
            <b/>
            <sz val="9"/>
            <color indexed="81"/>
            <rFont val="ＭＳ Ｐゴシック"/>
            <family val="3"/>
            <charset val="128"/>
          </rPr>
          <t>データ数値を入力
範囲のあるデータは中間値を入力のこと
未記入はブランクを入力</t>
        </r>
      </text>
    </comment>
    <comment ref="DQ1" authorId="1" shapeId="0" xr:uid="{00000000-0006-0000-0100-000079000000}">
      <text>
        <r>
          <rPr>
            <b/>
            <sz val="9"/>
            <color indexed="81"/>
            <rFont val="ＭＳ Ｐゴシック"/>
            <family val="3"/>
            <charset val="128"/>
          </rPr>
          <t>データ数値を入力
範囲のあるデータは中間値を入力のこと
未記入はブランクを入力</t>
        </r>
      </text>
    </comment>
    <comment ref="DR1" authorId="1" shapeId="0" xr:uid="{00000000-0006-0000-0100-00007A000000}">
      <text>
        <r>
          <rPr>
            <b/>
            <sz val="9"/>
            <color indexed="81"/>
            <rFont val="ＭＳ Ｐゴシック"/>
            <family val="3"/>
            <charset val="128"/>
          </rPr>
          <t>データ数値を入力
範囲のあるデータは中間値を入力のこと
未記入はブランクを入力</t>
        </r>
      </text>
    </comment>
    <comment ref="DS1" authorId="1" shapeId="0" xr:uid="{00000000-0006-0000-0100-00007B000000}">
      <text>
        <r>
          <rPr>
            <b/>
            <sz val="9"/>
            <color indexed="81"/>
            <rFont val="ＭＳ Ｐゴシック"/>
            <family val="3"/>
            <charset val="128"/>
          </rPr>
          <t>データ数値を入力
範囲のあるデータは中間値を入力のこと
未記入はブランクを入力</t>
        </r>
      </text>
    </comment>
    <comment ref="DT1" authorId="1" shapeId="0" xr:uid="{00000000-0006-0000-0100-00007C000000}">
      <text>
        <r>
          <rPr>
            <b/>
            <sz val="9"/>
            <color indexed="81"/>
            <rFont val="ＭＳ Ｐゴシック"/>
            <family val="3"/>
            <charset val="128"/>
          </rPr>
          <t>データ数値を入力
範囲のあるデータは中間値を入力のこと
未記入はブランクを入力</t>
        </r>
      </text>
    </comment>
    <comment ref="DU1" authorId="1" shapeId="0" xr:uid="{00000000-0006-0000-0100-00007D000000}">
      <text>
        <r>
          <rPr>
            <b/>
            <sz val="9"/>
            <color indexed="81"/>
            <rFont val="ＭＳ Ｐゴシック"/>
            <family val="3"/>
            <charset val="128"/>
          </rPr>
          <t>データ数値を入力
範囲のあるデータは中間値を入力のこと
未記入はブランクを入力</t>
        </r>
      </text>
    </comment>
    <comment ref="DV1" authorId="1" shapeId="0" xr:uid="{00000000-0006-0000-0100-00007E000000}">
      <text>
        <r>
          <rPr>
            <b/>
            <sz val="9"/>
            <color indexed="81"/>
            <rFont val="ＭＳ Ｐゴシック"/>
            <family val="3"/>
            <charset val="128"/>
          </rPr>
          <t>データ数値を入力
範囲のあるデータは中間値を入力のこと
未記入はブランクを入力</t>
        </r>
      </text>
    </comment>
    <comment ref="DW1" authorId="1" shapeId="0" xr:uid="{00000000-0006-0000-0100-00007F000000}">
      <text>
        <r>
          <rPr>
            <b/>
            <sz val="9"/>
            <color indexed="81"/>
            <rFont val="ＭＳ Ｐゴシック"/>
            <family val="3"/>
            <charset val="128"/>
          </rPr>
          <t>データ数値を入力
範囲のあるデータは中間値を入力のこと
未記入はブランクを入力</t>
        </r>
      </text>
    </comment>
    <comment ref="DX1" authorId="1" shapeId="0" xr:uid="{00000000-0006-0000-0100-000080000000}">
      <text>
        <r>
          <rPr>
            <b/>
            <sz val="9"/>
            <color indexed="81"/>
            <rFont val="ＭＳ Ｐゴシック"/>
            <family val="3"/>
            <charset val="128"/>
          </rPr>
          <t>データ数値を入力
範囲のあるデータは中間値を入力のこと
未記入はブランクを入力</t>
        </r>
      </text>
    </comment>
    <comment ref="DY1" authorId="1" shapeId="0" xr:uid="{00000000-0006-0000-0100-000081000000}">
      <text>
        <r>
          <rPr>
            <b/>
            <sz val="9"/>
            <color indexed="81"/>
            <rFont val="ＭＳ Ｐゴシック"/>
            <family val="3"/>
            <charset val="128"/>
          </rPr>
          <t>データ数値を入力
範囲のあるデータは中間値を入力のこと
未記入はブランクを入力</t>
        </r>
      </text>
    </comment>
    <comment ref="DZ1" authorId="1" shapeId="0" xr:uid="{00000000-0006-0000-0100-000082000000}">
      <text>
        <r>
          <rPr>
            <b/>
            <sz val="9"/>
            <color indexed="81"/>
            <rFont val="ＭＳ Ｐゴシック"/>
            <family val="3"/>
            <charset val="128"/>
          </rPr>
          <t>データ数値を入力
範囲のあるデータは中間値を入力のこと
未記入はブランクを入力</t>
        </r>
      </text>
    </comment>
    <comment ref="EA1" authorId="1" shapeId="0" xr:uid="{00000000-0006-0000-0100-000083000000}">
      <text>
        <r>
          <rPr>
            <b/>
            <sz val="9"/>
            <color indexed="81"/>
            <rFont val="ＭＳ Ｐゴシック"/>
            <family val="3"/>
            <charset val="128"/>
          </rPr>
          <t>データ数値を入力
範囲のあるデータは中間値を入力のこと
未記入はブランクを入力</t>
        </r>
      </text>
    </comment>
    <comment ref="EB1" authorId="1" shapeId="0" xr:uid="{00000000-0006-0000-0100-000084000000}">
      <text>
        <r>
          <rPr>
            <b/>
            <sz val="9"/>
            <color indexed="81"/>
            <rFont val="ＭＳ Ｐゴシック"/>
            <family val="3"/>
            <charset val="128"/>
          </rPr>
          <t>データ数値を入力
範囲のあるデータは中間値を入力のこと
未記入はブランクを入力</t>
        </r>
      </text>
    </comment>
    <comment ref="EC1" authorId="1" shapeId="0" xr:uid="{00000000-0006-0000-0100-000085000000}">
      <text>
        <r>
          <rPr>
            <b/>
            <sz val="9"/>
            <color indexed="81"/>
            <rFont val="ＭＳ Ｐゴシック"/>
            <family val="3"/>
            <charset val="128"/>
          </rPr>
          <t>データ数値を入力
範囲のあるデータは中間値を入力のこと
未記入はブランクを入力</t>
        </r>
      </text>
    </comment>
    <comment ref="ED1" authorId="1" shapeId="0" xr:uid="{00000000-0006-0000-0100-000086000000}">
      <text>
        <r>
          <rPr>
            <b/>
            <sz val="9"/>
            <color indexed="81"/>
            <rFont val="ＭＳ Ｐゴシック"/>
            <family val="3"/>
            <charset val="128"/>
          </rPr>
          <t>データ数値を入力
範囲のあるデータは中間値を入力のこと
未記入はブランクを入力</t>
        </r>
      </text>
    </comment>
    <comment ref="EE1" authorId="1" shapeId="0" xr:uid="{00000000-0006-0000-0100-000087000000}">
      <text>
        <r>
          <rPr>
            <b/>
            <sz val="9"/>
            <color indexed="81"/>
            <rFont val="ＭＳ Ｐゴシック"/>
            <family val="3"/>
            <charset val="128"/>
          </rPr>
          <t>データ数値を入力
範囲のあるデータは中間値を入力のこと
未記入はブランクを入力</t>
        </r>
      </text>
    </comment>
    <comment ref="EF1" authorId="1" shapeId="0" xr:uid="{00000000-0006-0000-0100-000088000000}">
      <text>
        <r>
          <rPr>
            <b/>
            <sz val="9"/>
            <color indexed="81"/>
            <rFont val="ＭＳ Ｐゴシック"/>
            <family val="3"/>
            <charset val="128"/>
          </rPr>
          <t>データ数値を入力
範囲のあるデータは中間値を入力のこと
未記入はブランクを入力</t>
        </r>
      </text>
    </comment>
    <comment ref="EG1" authorId="1" shapeId="0" xr:uid="{00000000-0006-0000-0100-000089000000}">
      <text>
        <r>
          <rPr>
            <b/>
            <sz val="9"/>
            <color indexed="81"/>
            <rFont val="ＭＳ Ｐゴシック"/>
            <family val="3"/>
            <charset val="128"/>
          </rPr>
          <t>データ数値を入力
範囲のあるデータは中間値を入力のこと
未記入はブランクを入力</t>
        </r>
      </text>
    </comment>
    <comment ref="EH1" authorId="1" shapeId="0" xr:uid="{00000000-0006-0000-0100-00008A000000}">
      <text>
        <r>
          <rPr>
            <b/>
            <sz val="9"/>
            <color indexed="81"/>
            <rFont val="ＭＳ Ｐゴシック"/>
            <family val="3"/>
            <charset val="128"/>
          </rPr>
          <t>1：実施している毎月
2；実施している報告月のみ
3：実施していない
99：未記入</t>
        </r>
      </text>
    </comment>
    <comment ref="EI1" authorId="1" shapeId="0" xr:uid="{00000000-0006-0000-0100-00008B000000}">
      <text>
        <r>
          <rPr>
            <b/>
            <sz val="9"/>
            <color indexed="81"/>
            <rFont val="ＭＳ Ｐゴシック"/>
            <family val="3"/>
            <charset val="128"/>
          </rPr>
          <t>１：チェック有
99：該当なし</t>
        </r>
      </text>
    </comment>
    <comment ref="EJ1" authorId="1" shapeId="0" xr:uid="{00000000-0006-0000-0100-00008C000000}">
      <text>
        <r>
          <rPr>
            <b/>
            <sz val="9"/>
            <color indexed="81"/>
            <rFont val="ＭＳ Ｐゴシック"/>
            <family val="3"/>
            <charset val="128"/>
          </rPr>
          <t>１：チェック有
99：該当なし</t>
        </r>
      </text>
    </comment>
    <comment ref="EK1" authorId="1" shapeId="0" xr:uid="{00000000-0006-0000-0100-00008D000000}">
      <text>
        <r>
          <rPr>
            <b/>
            <sz val="9"/>
            <color indexed="81"/>
            <rFont val="ＭＳ Ｐゴシック"/>
            <family val="3"/>
            <charset val="128"/>
          </rPr>
          <t>１：チェック有
99：該当なし</t>
        </r>
      </text>
    </comment>
    <comment ref="EL1" authorId="1" shapeId="0" xr:uid="{00000000-0006-0000-0100-00008E000000}">
      <text>
        <r>
          <rPr>
            <b/>
            <sz val="9"/>
            <color indexed="81"/>
            <rFont val="ＭＳ Ｐゴシック"/>
            <family val="3"/>
            <charset val="128"/>
          </rPr>
          <t>１：チェック有
99：該当なし</t>
        </r>
      </text>
    </comment>
    <comment ref="EM1" authorId="1" shapeId="0" xr:uid="{00000000-0006-0000-0100-00008F000000}">
      <text>
        <r>
          <rPr>
            <b/>
            <sz val="9"/>
            <color indexed="81"/>
            <rFont val="ＭＳ Ｐゴシック"/>
            <family val="3"/>
            <charset val="128"/>
          </rPr>
          <t>１：チェック有
99：該当なし</t>
        </r>
      </text>
    </comment>
    <comment ref="EN1" authorId="1" shapeId="0" xr:uid="{00000000-0006-0000-0100-000090000000}">
      <text>
        <r>
          <rPr>
            <b/>
            <sz val="9"/>
            <color indexed="81"/>
            <rFont val="ＭＳ Ｐゴシック"/>
            <family val="3"/>
            <charset val="128"/>
          </rPr>
          <t>１：チェック有
99：該当なし</t>
        </r>
      </text>
    </comment>
    <comment ref="EO1" authorId="1" shapeId="0" xr:uid="{00000000-0006-0000-0100-000091000000}">
      <text>
        <r>
          <rPr>
            <b/>
            <sz val="9"/>
            <color indexed="81"/>
            <rFont val="ＭＳ Ｐゴシック"/>
            <family val="3"/>
            <charset val="128"/>
          </rPr>
          <t>１：チェック有
99：該当なし</t>
        </r>
      </text>
    </comment>
    <comment ref="EP1" authorId="1" shapeId="0" xr:uid="{00000000-0006-0000-0100-000092000000}">
      <text>
        <r>
          <rPr>
            <b/>
            <sz val="9"/>
            <color indexed="81"/>
            <rFont val="ＭＳ Ｐゴシック"/>
            <family val="3"/>
            <charset val="128"/>
          </rPr>
          <t>１：チェック有
99：該当なし</t>
        </r>
      </text>
    </comment>
    <comment ref="EQ1" authorId="1" shapeId="0" xr:uid="{00000000-0006-0000-0100-000093000000}">
      <text>
        <r>
          <rPr>
            <b/>
            <sz val="9"/>
            <color indexed="81"/>
            <rFont val="ＭＳ Ｐゴシック"/>
            <family val="3"/>
            <charset val="128"/>
          </rPr>
          <t>１：チェック有
99：該当なし</t>
        </r>
      </text>
    </comment>
    <comment ref="ER1" authorId="1" shapeId="0" xr:uid="{00000000-0006-0000-0100-000094000000}">
      <text>
        <r>
          <rPr>
            <b/>
            <sz val="9"/>
            <color indexed="81"/>
            <rFont val="ＭＳ Ｐゴシック"/>
            <family val="3"/>
            <charset val="128"/>
          </rPr>
          <t>１：チェック有
99：該当なし</t>
        </r>
      </text>
    </comment>
    <comment ref="ES1" authorId="1" shapeId="0" xr:uid="{00000000-0006-0000-0100-000095000000}">
      <text>
        <r>
          <rPr>
            <b/>
            <sz val="9"/>
            <color indexed="81"/>
            <rFont val="ＭＳ Ｐゴシック"/>
            <family val="3"/>
            <charset val="128"/>
          </rPr>
          <t>その他の内容を入力</t>
        </r>
      </text>
    </comment>
    <comment ref="ET1" authorId="1" shapeId="0" xr:uid="{00000000-0006-0000-0100-000096000000}">
      <text>
        <r>
          <rPr>
            <b/>
            <sz val="9"/>
            <color indexed="81"/>
            <rFont val="ＭＳ Ｐゴシック"/>
            <family val="3"/>
            <charset val="128"/>
          </rPr>
          <t>内容を入力</t>
        </r>
      </text>
    </comment>
    <comment ref="EU1" authorId="1" shapeId="0" xr:uid="{00000000-0006-0000-0100-000097000000}">
      <text>
        <r>
          <rPr>
            <b/>
            <sz val="9"/>
            <color indexed="81"/>
            <rFont val="ＭＳ Ｐゴシック"/>
            <family val="3"/>
            <charset val="128"/>
          </rPr>
          <t>データ数値を入力
該当なしはブランク</t>
        </r>
      </text>
    </comment>
    <comment ref="EV1" authorId="1" shapeId="0" xr:uid="{00000000-0006-0000-0100-000098000000}">
      <text>
        <r>
          <rPr>
            <b/>
            <sz val="9"/>
            <color indexed="81"/>
            <rFont val="ＭＳ Ｐゴシック"/>
            <family val="3"/>
            <charset val="128"/>
          </rPr>
          <t>内容を入力</t>
        </r>
      </text>
    </comment>
    <comment ref="EW1" authorId="1" shapeId="0" xr:uid="{00000000-0006-0000-0100-000099000000}">
      <text>
        <r>
          <rPr>
            <b/>
            <sz val="9"/>
            <color indexed="81"/>
            <rFont val="ＭＳ Ｐゴシック"/>
            <family val="3"/>
            <charset val="128"/>
          </rPr>
          <t>データ数値を入力
該当なしはブランク</t>
        </r>
      </text>
    </comment>
    <comment ref="EX1" authorId="1" shapeId="0" xr:uid="{00000000-0006-0000-0100-00009A000000}">
      <text>
        <r>
          <rPr>
            <b/>
            <sz val="9"/>
            <color indexed="81"/>
            <rFont val="ＭＳ Ｐゴシック"/>
            <family val="3"/>
            <charset val="128"/>
          </rPr>
          <t>内容を入力</t>
        </r>
      </text>
    </comment>
    <comment ref="EY1" authorId="1" shapeId="0" xr:uid="{00000000-0006-0000-0100-00009B000000}">
      <text>
        <r>
          <rPr>
            <b/>
            <sz val="9"/>
            <color indexed="81"/>
            <rFont val="ＭＳ Ｐゴシック"/>
            <family val="3"/>
            <charset val="128"/>
          </rPr>
          <t>データ数値を入力
該当なしはブランク</t>
        </r>
      </text>
    </comment>
    <comment ref="EZ1" authorId="1" shapeId="0" xr:uid="{00000000-0006-0000-0100-00009C000000}">
      <text>
        <r>
          <rPr>
            <b/>
            <sz val="9"/>
            <color indexed="81"/>
            <rFont val="ＭＳ Ｐゴシック"/>
            <family val="3"/>
            <charset val="128"/>
          </rPr>
          <t>内容を入力</t>
        </r>
      </text>
    </comment>
    <comment ref="FA1" authorId="1" shapeId="0" xr:uid="{00000000-0006-0000-0100-00009D000000}">
      <text>
        <r>
          <rPr>
            <b/>
            <sz val="9"/>
            <color indexed="81"/>
            <rFont val="ＭＳ Ｐゴシック"/>
            <family val="3"/>
            <charset val="128"/>
          </rPr>
          <t>データ数値を入力
該当なしはブランク</t>
        </r>
      </text>
    </comment>
    <comment ref="FB1" authorId="1" shapeId="0" xr:uid="{00000000-0006-0000-0100-00009E000000}">
      <text>
        <r>
          <rPr>
            <b/>
            <sz val="9"/>
            <color indexed="81"/>
            <rFont val="ＭＳ Ｐゴシック"/>
            <family val="3"/>
            <charset val="128"/>
          </rPr>
          <t>データ数値を入力
該当なしはブランク</t>
        </r>
      </text>
    </comment>
    <comment ref="FC1" authorId="1" shapeId="0" xr:uid="{00000000-0006-0000-0100-00009F000000}">
      <text>
        <r>
          <rPr>
            <b/>
            <sz val="9"/>
            <color indexed="81"/>
            <rFont val="ＭＳ Ｐゴシック"/>
            <family val="3"/>
            <charset val="128"/>
          </rPr>
          <t>内容を入力</t>
        </r>
      </text>
    </comment>
    <comment ref="FD1" authorId="1" shapeId="0" xr:uid="{00000000-0006-0000-0100-0000A0000000}">
      <text>
        <r>
          <rPr>
            <b/>
            <sz val="9"/>
            <color indexed="81"/>
            <rFont val="ＭＳ Ｐゴシック"/>
            <family val="3"/>
            <charset val="128"/>
          </rPr>
          <t>データ数値を入力
該当なしはブランク</t>
        </r>
      </text>
    </comment>
    <comment ref="FE1" authorId="1" shapeId="0" xr:uid="{00000000-0006-0000-0100-0000A1000000}">
      <text>
        <r>
          <rPr>
            <b/>
            <sz val="9"/>
            <color indexed="81"/>
            <rFont val="ＭＳ Ｐゴシック"/>
            <family val="3"/>
            <charset val="128"/>
          </rPr>
          <t>データ数値を入力
該当なしはブランク</t>
        </r>
      </text>
    </comment>
    <comment ref="FF1" authorId="1" shapeId="0" xr:uid="{00000000-0006-0000-0100-0000A2000000}">
      <text>
        <r>
          <rPr>
            <b/>
            <sz val="9"/>
            <color indexed="81"/>
            <rFont val="ＭＳ Ｐゴシック"/>
            <family val="3"/>
            <charset val="128"/>
          </rPr>
          <t>内容を入力</t>
        </r>
      </text>
    </comment>
    <comment ref="FG1" authorId="1" shapeId="0" xr:uid="{00000000-0006-0000-0100-0000A3000000}">
      <text>
        <r>
          <rPr>
            <b/>
            <sz val="9"/>
            <color indexed="81"/>
            <rFont val="ＭＳ Ｐゴシック"/>
            <family val="3"/>
            <charset val="128"/>
          </rPr>
          <t>データ数値を入力
該当なしはブランク</t>
        </r>
      </text>
    </comment>
    <comment ref="FH1" authorId="1" shapeId="0" xr:uid="{00000000-0006-0000-0100-0000A4000000}">
      <text>
        <r>
          <rPr>
            <b/>
            <sz val="9"/>
            <color indexed="81"/>
            <rFont val="ＭＳ Ｐゴシック"/>
            <family val="3"/>
            <charset val="128"/>
          </rPr>
          <t>データ数値を入力
該当なしはブランク</t>
        </r>
      </text>
    </comment>
    <comment ref="FI1" authorId="1" shapeId="0" xr:uid="{00000000-0006-0000-0100-0000A5000000}">
      <text>
        <r>
          <rPr>
            <b/>
            <sz val="9"/>
            <color indexed="81"/>
            <rFont val="ＭＳ Ｐゴシック"/>
            <family val="3"/>
            <charset val="128"/>
          </rPr>
          <t>1：有
２：無
99：未記入</t>
        </r>
      </text>
    </comment>
    <comment ref="FJ1" authorId="1" shapeId="0" xr:uid="{00000000-0006-0000-0100-0000A6000000}">
      <text>
        <r>
          <rPr>
            <sz val="9"/>
            <color indexed="81"/>
            <rFont val="ＭＳ Ｐゴシック"/>
            <family val="3"/>
            <charset val="128"/>
          </rPr>
          <t xml:space="preserve">内容を入力
</t>
        </r>
      </text>
    </comment>
    <comment ref="FK1" authorId="1" shapeId="0" xr:uid="{00000000-0006-0000-0100-0000A7000000}">
      <text>
        <r>
          <rPr>
            <sz val="9"/>
            <color indexed="81"/>
            <rFont val="ＭＳ Ｐゴシック"/>
            <family val="3"/>
            <charset val="128"/>
          </rPr>
          <t xml:space="preserve">内容を入力
</t>
        </r>
      </text>
    </comment>
    <comment ref="FL1" authorId="1" shapeId="0" xr:uid="{00000000-0006-0000-0100-0000A8000000}">
      <text>
        <r>
          <rPr>
            <sz val="9"/>
            <color indexed="81"/>
            <rFont val="ＭＳ Ｐゴシック"/>
            <family val="3"/>
            <charset val="128"/>
          </rPr>
          <t xml:space="preserve">内容を入力
</t>
        </r>
      </text>
    </comment>
    <comment ref="FM1" authorId="1" shapeId="0" xr:uid="{00000000-0006-0000-0100-0000A9000000}">
      <text>
        <r>
          <rPr>
            <b/>
            <sz val="9"/>
            <color indexed="81"/>
            <rFont val="ＭＳ Ｐゴシック"/>
            <family val="3"/>
            <charset val="128"/>
          </rPr>
          <t>1：１食
2：１日
99：未記入</t>
        </r>
      </text>
    </comment>
    <comment ref="FN1" authorId="1" shapeId="0" xr:uid="{00000000-0006-0000-0100-0000AA000000}">
      <text>
        <r>
          <rPr>
            <b/>
            <sz val="9"/>
            <color indexed="81"/>
            <rFont val="ＭＳ Ｐゴシック"/>
            <family val="3"/>
            <charset val="128"/>
          </rPr>
          <t>データ数値を入力
該当なしはブランク</t>
        </r>
      </text>
    </comment>
    <comment ref="FO1" authorId="1" shapeId="0" xr:uid="{00000000-0006-0000-0100-0000AB000000}">
      <text>
        <r>
          <rPr>
            <b/>
            <sz val="9"/>
            <color indexed="81"/>
            <rFont val="ＭＳ Ｐゴシック"/>
            <family val="3"/>
            <charset val="128"/>
          </rPr>
          <t>データ数値を入力
該当なしはブランク</t>
        </r>
      </text>
    </comment>
    <comment ref="FP1" authorId="1" shapeId="0" xr:uid="{00000000-0006-0000-0100-0000AC000000}">
      <text>
        <r>
          <rPr>
            <b/>
            <sz val="9"/>
            <color indexed="81"/>
            <rFont val="ＭＳ Ｐゴシック"/>
            <family val="3"/>
            <charset val="128"/>
          </rPr>
          <t>1：１食
2：１日
99：未記入</t>
        </r>
      </text>
    </comment>
    <comment ref="FQ1" authorId="1" shapeId="0" xr:uid="{00000000-0006-0000-0100-0000AD000000}">
      <text>
        <r>
          <rPr>
            <b/>
            <sz val="9"/>
            <color indexed="81"/>
            <rFont val="ＭＳ Ｐゴシック"/>
            <family val="3"/>
            <charset val="128"/>
          </rPr>
          <t>データ数値を入力
該当なしはブランク</t>
        </r>
      </text>
    </comment>
    <comment ref="FR1" authorId="1" shapeId="0" xr:uid="{00000000-0006-0000-0100-0000AE000000}">
      <text>
        <r>
          <rPr>
            <b/>
            <sz val="9"/>
            <color indexed="81"/>
            <rFont val="ＭＳ Ｐゴシック"/>
            <family val="3"/>
            <charset val="128"/>
          </rPr>
          <t>データ数値を入力
該当なしはブランク</t>
        </r>
      </text>
    </comment>
    <comment ref="FS1" authorId="1" shapeId="0" xr:uid="{00000000-0006-0000-0100-0000AF000000}">
      <text>
        <r>
          <rPr>
            <b/>
            <sz val="9"/>
            <color indexed="81"/>
            <rFont val="ＭＳ Ｐゴシック"/>
            <family val="3"/>
            <charset val="128"/>
          </rPr>
          <t>1：有
2：無
必ずどちらかを入力のこと</t>
        </r>
      </text>
    </comment>
    <comment ref="FT1" authorId="1" shapeId="0" xr:uid="{00000000-0006-0000-0100-0000B0000000}">
      <text>
        <r>
          <rPr>
            <b/>
            <sz val="9"/>
            <color indexed="81"/>
            <rFont val="ＭＳ Ｐゴシック"/>
            <family val="3"/>
            <charset val="128"/>
          </rPr>
          <t>1：チェック有
99：該当なし</t>
        </r>
      </text>
    </comment>
    <comment ref="FU1" authorId="1" shapeId="0" xr:uid="{00000000-0006-0000-0100-0000B1000000}">
      <text>
        <r>
          <rPr>
            <b/>
            <sz val="9"/>
            <color indexed="81"/>
            <rFont val="ＭＳ Ｐゴシック"/>
            <family val="3"/>
            <charset val="128"/>
          </rPr>
          <t>1：チェック有
99：該当なし</t>
        </r>
      </text>
    </comment>
    <comment ref="FV1" authorId="1" shapeId="0" xr:uid="{00000000-0006-0000-0100-0000B2000000}">
      <text>
        <r>
          <rPr>
            <b/>
            <sz val="9"/>
            <color indexed="81"/>
            <rFont val="ＭＳ Ｐゴシック"/>
            <family val="3"/>
            <charset val="128"/>
          </rPr>
          <t>1：チェック有
99：該当なし</t>
        </r>
      </text>
    </comment>
    <comment ref="FW1" authorId="1" shapeId="0" xr:uid="{00000000-0006-0000-0100-0000B3000000}">
      <text>
        <r>
          <rPr>
            <b/>
            <sz val="9"/>
            <color indexed="81"/>
            <rFont val="ＭＳ Ｐゴシック"/>
            <family val="3"/>
            <charset val="128"/>
          </rPr>
          <t>1：チェック有
99：該当なし</t>
        </r>
      </text>
    </comment>
    <comment ref="FX1" authorId="1" shapeId="0" xr:uid="{00000000-0006-0000-0100-0000B4000000}">
      <text>
        <r>
          <rPr>
            <b/>
            <sz val="9"/>
            <color indexed="81"/>
            <rFont val="ＭＳ Ｐゴシック"/>
            <family val="3"/>
            <charset val="128"/>
          </rPr>
          <t>1：チェック有
99：該当なし</t>
        </r>
      </text>
    </comment>
    <comment ref="FY1" authorId="1" shapeId="0" xr:uid="{00000000-0006-0000-0100-0000B5000000}">
      <text>
        <r>
          <rPr>
            <b/>
            <sz val="9"/>
            <color indexed="81"/>
            <rFont val="ＭＳ Ｐゴシック"/>
            <family val="3"/>
            <charset val="128"/>
          </rPr>
          <t>1：チェック有
99：該当なし</t>
        </r>
      </text>
    </comment>
    <comment ref="FZ1" authorId="1" shapeId="0" xr:uid="{00000000-0006-0000-0100-0000B6000000}">
      <text>
        <r>
          <rPr>
            <b/>
            <sz val="9"/>
            <color indexed="81"/>
            <rFont val="ＭＳ Ｐゴシック"/>
            <family val="3"/>
            <charset val="128"/>
          </rPr>
          <t>1：チェック有
99：該当なし</t>
        </r>
      </text>
    </comment>
    <comment ref="GA1" authorId="1" shapeId="0" xr:uid="{00000000-0006-0000-0100-0000B7000000}">
      <text>
        <r>
          <rPr>
            <b/>
            <sz val="9"/>
            <color indexed="81"/>
            <rFont val="ＭＳ Ｐゴシック"/>
            <family val="3"/>
            <charset val="128"/>
          </rPr>
          <t>記載された内容を入力</t>
        </r>
      </text>
    </comment>
    <comment ref="GB1" authorId="1" shapeId="0" xr:uid="{00000000-0006-0000-0100-0000B8000000}">
      <text>
        <r>
          <rPr>
            <b/>
            <sz val="9"/>
            <color indexed="81"/>
            <rFont val="ＭＳ Ｐゴシック"/>
            <family val="3"/>
            <charset val="128"/>
          </rPr>
          <t>1：有
2：無
99：未記入</t>
        </r>
      </text>
    </comment>
    <comment ref="GC1" authorId="1" shapeId="0" xr:uid="{00000000-0006-0000-0100-0000B9000000}">
      <text>
        <r>
          <rPr>
            <b/>
            <sz val="9"/>
            <color indexed="81"/>
            <rFont val="ＭＳ Ｐゴシック"/>
            <family val="3"/>
            <charset val="128"/>
          </rPr>
          <t xml:space="preserve">1：管理栄養士
2：栄養士
3：調理師
4：その他
99：未記入
</t>
        </r>
      </text>
    </comment>
    <comment ref="GD1" authorId="1" shapeId="0" xr:uid="{00000000-0006-0000-0100-0000BA000000}">
      <text>
        <r>
          <rPr>
            <b/>
            <sz val="9"/>
            <color indexed="81"/>
            <rFont val="ＭＳ Ｐゴシック"/>
            <family val="3"/>
            <charset val="128"/>
          </rPr>
          <t>1：特定給食施設
2：その他の施設
未記入の場合は確認して必ず１か２を入力のこと</t>
        </r>
      </text>
    </comment>
  </commentList>
</comments>
</file>

<file path=xl/sharedStrings.xml><?xml version="1.0" encoding="utf-8"?>
<sst xmlns="http://schemas.openxmlformats.org/spreadsheetml/2006/main" count="614" uniqueCount="501">
  <si>
    <t>施 設 名</t>
  </si>
  <si>
    <t>所 在 地</t>
  </si>
  <si>
    <t>管理者名</t>
  </si>
  <si>
    <t>電話番号</t>
  </si>
  <si>
    <r>
      <t>Ⅱ　</t>
    </r>
    <r>
      <rPr>
        <sz val="9.5"/>
        <color theme="1"/>
        <rFont val="ＭＳ ゴシック"/>
        <family val="3"/>
        <charset val="128"/>
      </rPr>
      <t>食事区分別１日平均食数及び食材料費</t>
    </r>
    <phoneticPr fontId="1"/>
  </si>
  <si>
    <r>
      <t>Ⅲ　</t>
    </r>
    <r>
      <rPr>
        <sz val="9.5"/>
        <color theme="1"/>
        <rFont val="ＭＳ ゴシック"/>
        <family val="3"/>
        <charset val="128"/>
      </rPr>
      <t>給食従事者数</t>
    </r>
    <phoneticPr fontId="1"/>
  </si>
  <si>
    <t>食数及び食材料費</t>
    <phoneticPr fontId="1"/>
  </si>
  <si>
    <t>施設側（人）</t>
    <phoneticPr fontId="1"/>
  </si>
  <si>
    <t>委託先(人）</t>
    <phoneticPr fontId="1"/>
  </si>
  <si>
    <t>常勤</t>
  </si>
  <si>
    <t>非常勤</t>
  </si>
  <si>
    <t>朝　食</t>
    <phoneticPr fontId="1"/>
  </si>
  <si>
    <t>管理栄養士</t>
  </si>
  <si>
    <t>昼　食</t>
    <phoneticPr fontId="1"/>
  </si>
  <si>
    <t>栄　養　士</t>
    <phoneticPr fontId="1"/>
  </si>
  <si>
    <t>調　理　師</t>
    <phoneticPr fontId="1"/>
  </si>
  <si>
    <t>夕　食</t>
  </si>
  <si>
    <t>調理作業員</t>
  </si>
  <si>
    <t>合　計</t>
    <phoneticPr fontId="1"/>
  </si>
  <si>
    <t>そ　の　他</t>
    <phoneticPr fontId="1"/>
  </si>
  <si>
    <t>再　掲</t>
    <phoneticPr fontId="1"/>
  </si>
  <si>
    <t>合　　計</t>
  </si>
  <si>
    <r>
      <t>Ⅳ</t>
    </r>
    <r>
      <rPr>
        <sz val="9.5"/>
        <color theme="1"/>
        <rFont val="ＭＳ ゴシック"/>
        <family val="3"/>
        <charset val="128"/>
      </rPr>
      <t>　対象者（利用者）の把握</t>
    </r>
    <phoneticPr fontId="1"/>
  </si>
  <si>
    <r>
      <t>Ⅴ　</t>
    </r>
    <r>
      <rPr>
        <sz val="9"/>
        <color theme="1"/>
        <rFont val="ＭＳ ゴシック"/>
        <family val="3"/>
        <charset val="128"/>
      </rPr>
      <t>給食の概要</t>
    </r>
    <phoneticPr fontId="1"/>
  </si>
  <si>
    <t>施設名　　　　　　　　　　　　　　　　　　　　　　　　　　　　　　　　　　　　　　　　　　　　　　　　　　　　　　　　　　　　　　　　　　　　</t>
    <rPh sb="0" eb="3">
      <t>シセツメイ</t>
    </rPh>
    <phoneticPr fontId="1"/>
  </si>
  <si>
    <t>４　非常時危機管理対策</t>
    <phoneticPr fontId="1"/>
  </si>
  <si>
    <r>
      <t>Ⅵ　</t>
    </r>
    <r>
      <rPr>
        <sz val="9.5"/>
        <color theme="1"/>
        <rFont val="ＭＳ ゴシック"/>
        <family val="3"/>
        <charset val="128"/>
      </rPr>
      <t>栄養計画</t>
    </r>
    <phoneticPr fontId="1"/>
  </si>
  <si>
    <t>１　対象別に設定した給与栄養目標量の種類</t>
    <phoneticPr fontId="1"/>
  </si>
  <si>
    <t>２　給与栄養目標量の設定対象の食事</t>
    <phoneticPr fontId="1"/>
  </si>
  <si>
    <t>３　給与栄養目標量の設定日</t>
    <phoneticPr fontId="1"/>
  </si>
  <si>
    <t>ビタミン</t>
  </si>
  <si>
    <t>A（μg）</t>
  </si>
  <si>
    <t>B2（mg）</t>
  </si>
  <si>
    <t>C（mg）</t>
  </si>
  <si>
    <t>実施内容</t>
    <phoneticPr fontId="1"/>
  </si>
  <si>
    <t>実施数</t>
    <phoneticPr fontId="1"/>
  </si>
  <si>
    <t>個別</t>
    <rPh sb="0" eb="2">
      <t>コベツ</t>
    </rPh>
    <phoneticPr fontId="1"/>
  </si>
  <si>
    <t>（栄養課題）</t>
    <phoneticPr fontId="1"/>
  </si>
  <si>
    <t>集団</t>
    <rPh sb="0" eb="2">
      <t>シュウダン</t>
    </rPh>
    <phoneticPr fontId="1"/>
  </si>
  <si>
    <t>（栄養課題に対する取組）</t>
    <phoneticPr fontId="1"/>
  </si>
  <si>
    <t>（施設の自己評価）</t>
    <phoneticPr fontId="1"/>
  </si>
  <si>
    <t>提供量</t>
    <phoneticPr fontId="1"/>
  </si>
  <si>
    <t>（RAE当量）</t>
    <phoneticPr fontId="1"/>
  </si>
  <si>
    <t>食</t>
    <rPh sb="0" eb="1">
      <t>ショク</t>
    </rPh>
    <phoneticPr fontId="1"/>
  </si>
  <si>
    <t>職員食　</t>
    <phoneticPr fontId="1"/>
  </si>
  <si>
    <r>
      <t>Ⅰ</t>
    </r>
    <r>
      <rPr>
        <sz val="9.5"/>
        <color theme="1"/>
        <rFont val="ＭＳ ゴシック"/>
        <family val="3"/>
        <charset val="128"/>
      </rPr>
      <t>施設種類</t>
    </r>
    <phoneticPr fontId="1"/>
  </si>
  <si>
    <t>【年１回以上、施設が把握しているもの】</t>
    <rPh sb="1" eb="2">
      <t>ネン</t>
    </rPh>
    <rPh sb="3" eb="4">
      <t>カイ</t>
    </rPh>
    <rPh sb="4" eb="6">
      <t>イジョウ</t>
    </rPh>
    <rPh sb="7" eb="9">
      <t>シセツ</t>
    </rPh>
    <rPh sb="10" eb="12">
      <t>ハアク</t>
    </rPh>
    <phoneticPr fontId="1"/>
  </si>
  <si>
    <t xml:space="preserve"> １ 対象者（利用者）数の把握</t>
    <rPh sb="3" eb="6">
      <t>タイショウシャ</t>
    </rPh>
    <rPh sb="7" eb="10">
      <t>リヨウシャ</t>
    </rPh>
    <rPh sb="11" eb="12">
      <t>スウ</t>
    </rPh>
    <rPh sb="13" eb="15">
      <t>ハアク</t>
    </rPh>
    <phoneticPr fontId="1"/>
  </si>
  <si>
    <t>：</t>
    <phoneticPr fontId="1"/>
  </si>
  <si>
    <t xml:space="preserve"> ２ 身長の把握</t>
    <rPh sb="3" eb="5">
      <t>シンチョウ</t>
    </rPh>
    <rPh sb="6" eb="8">
      <t>ハアク</t>
    </rPh>
    <phoneticPr fontId="1"/>
  </si>
  <si>
    <t xml:space="preserve"> ３ 体重の把握</t>
    <rPh sb="3" eb="5">
      <t>タイジュウ</t>
    </rPh>
    <rPh sb="6" eb="8">
      <t>ハアク</t>
    </rPh>
    <phoneticPr fontId="1"/>
  </si>
  <si>
    <t xml:space="preserve"> ５ 身体活動状況の把握</t>
    <rPh sb="3" eb="5">
      <t>シンタイ</t>
    </rPh>
    <rPh sb="5" eb="7">
      <t>カツドウ</t>
    </rPh>
    <rPh sb="7" eb="9">
      <t>ジョウキョウ</t>
    </rPh>
    <rPh sb="10" eb="12">
      <t>ハアク</t>
    </rPh>
    <phoneticPr fontId="1"/>
  </si>
  <si>
    <t xml:space="preserve"> ６ 食物アレルギーの把握</t>
    <rPh sb="3" eb="5">
      <t>ショクモツ</t>
    </rPh>
    <rPh sb="11" eb="13">
      <t>ハアク</t>
    </rPh>
    <phoneticPr fontId="1"/>
  </si>
  <si>
    <t xml:space="preserve"> ７ 食物アレルギーへの対応</t>
    <rPh sb="3" eb="5">
      <t>ショクモツ</t>
    </rPh>
    <rPh sb="12" eb="14">
      <t>タイオウ</t>
    </rPh>
    <phoneticPr fontId="1"/>
  </si>
  <si>
    <t xml:space="preserve"> １ 食事の摂取量の把握</t>
    <rPh sb="3" eb="5">
      <t>ショクジ</t>
    </rPh>
    <rPh sb="6" eb="8">
      <t>セッシュ</t>
    </rPh>
    <rPh sb="8" eb="9">
      <t>リョウ</t>
    </rPh>
    <rPh sb="10" eb="12">
      <t>ハアク</t>
    </rPh>
    <phoneticPr fontId="1"/>
  </si>
  <si>
    <t xml:space="preserve"> １　給食の位置づけ</t>
    <phoneticPr fontId="1"/>
  </si>
  <si>
    <t xml:space="preserve"> ２　給食会議</t>
    <phoneticPr fontId="1"/>
  </si>
  <si>
    <t>　 ２－２　有の場合</t>
    <phoneticPr fontId="1"/>
  </si>
  <si>
    <t xml:space="preserve"> ３　衛生管理</t>
    <phoneticPr fontId="1"/>
  </si>
  <si>
    <t>構成委員</t>
    <rPh sb="0" eb="2">
      <t>コウセイ</t>
    </rPh>
    <rPh sb="2" eb="4">
      <t>イイン</t>
    </rPh>
    <phoneticPr fontId="1"/>
  </si>
  <si>
    <t>衛生管理マニュアルの活用</t>
    <phoneticPr fontId="1"/>
  </si>
  <si>
    <t xml:space="preserve">衛生点検表の活用 </t>
    <phoneticPr fontId="1"/>
  </si>
  <si>
    <t>①食中毒発生時マニュアル</t>
    <phoneticPr fontId="1"/>
  </si>
  <si>
    <t>②災害時マニュアル</t>
    <phoneticPr fontId="1"/>
  </si>
  <si>
    <t>③食品の備蓄</t>
    <phoneticPr fontId="1"/>
  </si>
  <si>
    <t>④他施設との連携</t>
    <phoneticPr fontId="1"/>
  </si>
  <si>
    <t>年</t>
    <rPh sb="0" eb="1">
      <t>ネン</t>
    </rPh>
    <phoneticPr fontId="1"/>
  </si>
  <si>
    <t>月</t>
    <rPh sb="0" eb="1">
      <t>ガツ</t>
    </rPh>
    <phoneticPr fontId="1"/>
  </si>
  <si>
    <t>エネルギー
（kcal）</t>
    <phoneticPr fontId="1"/>
  </si>
  <si>
    <t>たんぱく質
（ｇ）</t>
    <phoneticPr fontId="1"/>
  </si>
  <si>
    <t>脂質
（ｇ）</t>
    <phoneticPr fontId="1"/>
  </si>
  <si>
    <t>カルシウム
（ｍｇ）</t>
    <phoneticPr fontId="1"/>
  </si>
  <si>
    <t>鉄
（ｍｇ）</t>
    <phoneticPr fontId="1"/>
  </si>
  <si>
    <t>食塩
相当量
（ｇ）</t>
    <rPh sb="0" eb="2">
      <t>ショクエン</t>
    </rPh>
    <rPh sb="3" eb="5">
      <t>ソウトウ</t>
    </rPh>
    <rPh sb="5" eb="6">
      <t>リョウ</t>
    </rPh>
    <phoneticPr fontId="1"/>
  </si>
  <si>
    <t>食物繊維
総量
（ｇ）</t>
    <rPh sb="0" eb="2">
      <t>ショクモツ</t>
    </rPh>
    <rPh sb="2" eb="4">
      <t>センイ</t>
    </rPh>
    <rPh sb="5" eb="7">
      <t>ソウリョウ</t>
    </rPh>
    <phoneticPr fontId="1"/>
  </si>
  <si>
    <t>炭水化物
エネルギー
比率（％）</t>
    <rPh sb="11" eb="12">
      <t>ヒ</t>
    </rPh>
    <rPh sb="12" eb="13">
      <t>リツ</t>
    </rPh>
    <phoneticPr fontId="1"/>
  </si>
  <si>
    <t>脂肪
エネルギー
比率（％）</t>
    <rPh sb="9" eb="11">
      <t>ヒリツ</t>
    </rPh>
    <phoneticPr fontId="1"/>
  </si>
  <si>
    <t>たんぱく質
エネルギー
比率（％）</t>
    <rPh sb="4" eb="5">
      <t>シツ</t>
    </rPh>
    <rPh sb="12" eb="14">
      <t>ヒリツ</t>
    </rPh>
    <phoneticPr fontId="1"/>
  </si>
  <si>
    <t>回</t>
    <rPh sb="0" eb="1">
      <t>カイ</t>
    </rPh>
    <phoneticPr fontId="1"/>
  </si>
  <si>
    <t>人</t>
    <rPh sb="0" eb="1">
      <t>ニン</t>
    </rPh>
    <phoneticPr fontId="1"/>
  </si>
  <si>
    <t>Ⅸ　課題と評価</t>
    <phoneticPr fontId="1"/>
  </si>
  <si>
    <t>Ⅶ　栄養・健康情報提供</t>
    <phoneticPr fontId="1"/>
  </si>
  <si>
    <t>Ⅺ　委託</t>
    <phoneticPr fontId="1"/>
  </si>
  <si>
    <t>委託内容</t>
    <phoneticPr fontId="1"/>
  </si>
  <si>
    <t xml:space="preserve">委託契約内容の書類整備 </t>
    <rPh sb="0" eb="2">
      <t>イタク</t>
    </rPh>
    <rPh sb="2" eb="4">
      <t>ケイヤク</t>
    </rPh>
    <rPh sb="4" eb="6">
      <t>ナイヨウ</t>
    </rPh>
    <rPh sb="7" eb="9">
      <t>ショルイ</t>
    </rPh>
    <rPh sb="9" eb="11">
      <t>セイビ</t>
    </rPh>
    <phoneticPr fontId="1"/>
  </si>
  <si>
    <t>：</t>
    <phoneticPr fontId="1"/>
  </si>
  <si>
    <t>保健所
記入欄</t>
    <phoneticPr fontId="1"/>
  </si>
  <si>
    <t>（Ⅵ－４の食事について記入）</t>
    <phoneticPr fontId="1"/>
  </si>
  <si>
    <t>名称</t>
    <rPh sb="0" eb="2">
      <t>メイショウ</t>
    </rPh>
    <phoneticPr fontId="1"/>
  </si>
  <si>
    <t>給与栄養
目標量</t>
    <rPh sb="5" eb="7">
      <t>モクヒョウ</t>
    </rPh>
    <rPh sb="7" eb="8">
      <t>リョウ</t>
    </rPh>
    <phoneticPr fontId="1"/>
  </si>
  <si>
    <t>給与栄養量
（実際）</t>
    <rPh sb="7" eb="9">
      <t>ジッサイ</t>
    </rPh>
    <phoneticPr fontId="1"/>
  </si>
  <si>
    <t>　　（健診結果・既往歴含む）</t>
    <rPh sb="3" eb="5">
      <t>ケンシン</t>
    </rPh>
    <rPh sb="5" eb="7">
      <t>ケッカ</t>
    </rPh>
    <rPh sb="8" eb="10">
      <t>キオウ</t>
    </rPh>
    <rPh sb="10" eb="11">
      <t>レキ</t>
    </rPh>
    <rPh sb="11" eb="12">
      <t>フク</t>
    </rPh>
    <phoneticPr fontId="1"/>
  </si>
  <si>
    <t>Ⅹ　東京都の栄養関連施策項目(最も提供数の多い給食に対して記入)</t>
    <rPh sb="15" eb="16">
      <t>モット</t>
    </rPh>
    <rPh sb="17" eb="19">
      <t>テイキョウ</t>
    </rPh>
    <rPh sb="19" eb="20">
      <t>スウ</t>
    </rPh>
    <rPh sb="21" eb="22">
      <t>オオ</t>
    </rPh>
    <rPh sb="23" eb="25">
      <t>キュウショク</t>
    </rPh>
    <rPh sb="26" eb="27">
      <t>タイ</t>
    </rPh>
    <rPh sb="29" eb="31">
      <t>キニュウ</t>
    </rPh>
    <phoneticPr fontId="1"/>
  </si>
  <si>
    <t xml:space="preserve"> 栄養管理報告書（給食施設）</t>
    <rPh sb="9" eb="11">
      <t>キュウショク</t>
    </rPh>
    <rPh sb="11" eb="13">
      <t>シセツ</t>
    </rPh>
    <phoneticPr fontId="1"/>
  </si>
  <si>
    <t>カフェテリア食</t>
    <rPh sb="6" eb="7">
      <t>ショク</t>
    </rPh>
    <phoneticPr fontId="1"/>
  </si>
  <si>
    <t>その他</t>
    <rPh sb="2" eb="3">
      <t>タ</t>
    </rPh>
    <phoneticPr fontId="1"/>
  </si>
  <si>
    <t>食</t>
    <rPh sb="0" eb="1">
      <t>ショク</t>
    </rPh>
    <phoneticPr fontId="1"/>
  </si>
  <si>
    <t>食</t>
    <phoneticPr fontId="1"/>
  </si>
  <si>
    <t>(材･売)</t>
    <rPh sb="1" eb="2">
      <t>ザイ</t>
    </rPh>
    <rPh sb="3" eb="4">
      <t>ウ</t>
    </rPh>
    <phoneticPr fontId="1"/>
  </si>
  <si>
    <t>円</t>
    <rPh sb="0" eb="1">
      <t>エン</t>
    </rPh>
    <phoneticPr fontId="1"/>
  </si>
  <si>
    <t>喫食率</t>
    <rPh sb="0" eb="2">
      <t>キッショク</t>
    </rPh>
    <rPh sb="2" eb="3">
      <t>リツ</t>
    </rPh>
    <phoneticPr fontId="1"/>
  </si>
  <si>
    <t>％</t>
    <phoneticPr fontId="1"/>
  </si>
  <si>
    <t xml:space="preserve"> ８　疾病状況の把握（健診結果）</t>
    <rPh sb="3" eb="5">
      <t>シッペイ</t>
    </rPh>
    <rPh sb="5" eb="7">
      <t>ジョウキョウ</t>
    </rPh>
    <rPh sb="8" eb="10">
      <t>ハアク</t>
    </rPh>
    <rPh sb="11" eb="13">
      <t>ケンシン</t>
    </rPh>
    <rPh sb="13" eb="15">
      <t>ケッカ</t>
    </rPh>
    <phoneticPr fontId="1"/>
  </si>
  <si>
    <t xml:space="preserve"> ９　生活習慣の把握</t>
    <rPh sb="3" eb="5">
      <t>セイカツ</t>
    </rPh>
    <rPh sb="5" eb="7">
      <t>シュウカン</t>
    </rPh>
    <rPh sb="8" eb="10">
      <t>ハアク</t>
    </rPh>
    <phoneticPr fontId="1"/>
  </si>
  <si>
    <t>　　（給食以外の食事状況、運動・飲酒・喫煙習慣等）</t>
    <rPh sb="3" eb="5">
      <t>キュウショク</t>
    </rPh>
    <rPh sb="5" eb="7">
      <t>イガイ</t>
    </rPh>
    <rPh sb="8" eb="10">
      <t>ショクジ</t>
    </rPh>
    <rPh sb="10" eb="12">
      <t>ジョウキョウ</t>
    </rPh>
    <rPh sb="13" eb="15">
      <t>ウンドウ</t>
    </rPh>
    <rPh sb="16" eb="18">
      <t>インシュ</t>
    </rPh>
    <rPh sb="19" eb="21">
      <t>キツエン</t>
    </rPh>
    <rPh sb="21" eb="23">
      <t>シュウカン</t>
    </rPh>
    <rPh sb="23" eb="24">
      <t>トウ</t>
    </rPh>
    <phoneticPr fontId="1"/>
  </si>
  <si>
    <t>施設側責任者</t>
    <rPh sb="0" eb="2">
      <t>シセツ</t>
    </rPh>
    <rPh sb="2" eb="3">
      <t>ガワ</t>
    </rPh>
    <rPh sb="3" eb="6">
      <t>セキニンシャ</t>
    </rPh>
    <phoneticPr fontId="1"/>
  </si>
  <si>
    <t>役職</t>
    <rPh sb="0" eb="2">
      <t>ヤクショク</t>
    </rPh>
    <phoneticPr fontId="1"/>
  </si>
  <si>
    <t>氏名</t>
    <rPh sb="0" eb="2">
      <t>シメイ</t>
    </rPh>
    <phoneticPr fontId="1"/>
  </si>
  <si>
    <t>目標量</t>
    <rPh sb="0" eb="2">
      <t>モクヒョウ</t>
    </rPh>
    <rPh sb="2" eb="3">
      <t>リョウ</t>
    </rPh>
    <phoneticPr fontId="1"/>
  </si>
  <si>
    <t>所属</t>
    <rPh sb="0" eb="2">
      <t>ショゾク</t>
    </rPh>
    <phoneticPr fontId="1"/>
  </si>
  <si>
    <t>夜　食</t>
    <rPh sb="0" eb="1">
      <t>ヨル</t>
    </rPh>
    <rPh sb="2" eb="3">
      <t>ショク</t>
    </rPh>
    <phoneticPr fontId="1"/>
  </si>
  <si>
    <t xml:space="preserve"> ２ 嗜好･満足度調査</t>
    <rPh sb="3" eb="5">
      <t>シコウ</t>
    </rPh>
    <rPh sb="6" eb="9">
      <t>マンゾクド</t>
    </rPh>
    <rPh sb="9" eb="11">
      <t>チョウサ</t>
    </rPh>
    <phoneticPr fontId="1"/>
  </si>
  <si>
    <t>１－２　健康づくりの一環として給食が機能しているか</t>
    <rPh sb="4" eb="6">
      <t>ケンコウ</t>
    </rPh>
    <rPh sb="10" eb="12">
      <t>イッカン</t>
    </rPh>
    <rPh sb="15" eb="17">
      <t>キュウショク</t>
    </rPh>
    <phoneticPr fontId="1"/>
  </si>
  <si>
    <t>５　健康管理部門と栄養管理部門との連携
     （事業所のみ記入）</t>
    <rPh sb="2" eb="4">
      <t>ケンコウ</t>
    </rPh>
    <rPh sb="4" eb="6">
      <t>カンリ</t>
    </rPh>
    <rPh sb="6" eb="8">
      <t>ブモン</t>
    </rPh>
    <rPh sb="9" eb="11">
      <t>エイヨウ</t>
    </rPh>
    <rPh sb="11" eb="13">
      <t>カンリ</t>
    </rPh>
    <rPh sb="13" eb="15">
      <t>ブモン</t>
    </rPh>
    <rPh sb="17" eb="19">
      <t>レンケイ</t>
    </rPh>
    <rPh sb="26" eb="29">
      <t>ジギョウショ</t>
    </rPh>
    <rPh sb="31" eb="33">
      <t>キニュウ</t>
    </rPh>
    <phoneticPr fontId="1"/>
  </si>
  <si>
    <r>
      <t xml:space="preserve"> ４ BMIなどによる</t>
    </r>
    <r>
      <rPr>
        <sz val="8.5"/>
        <color theme="1"/>
        <rFont val="ＭＳ Ｐ明朝"/>
        <family val="1"/>
        <charset val="128"/>
      </rPr>
      <t>体格の把握</t>
    </r>
    <rPh sb="11" eb="13">
      <t>タイカク</t>
    </rPh>
    <rPh sb="12" eb="13">
      <t>カラダ</t>
    </rPh>
    <rPh sb="14" eb="16">
      <t>ハアク</t>
    </rPh>
    <phoneticPr fontId="1"/>
  </si>
  <si>
    <t>（頻度：</t>
    <rPh sb="1" eb="3">
      <t>ヒンド</t>
    </rPh>
    <phoneticPr fontId="1"/>
  </si>
  <si>
    <t>５　給与栄養目標量に対する給与栄養量(実際)の内容確認
　　及び評価</t>
    <rPh sb="23" eb="25">
      <t>ナイヨウ</t>
    </rPh>
    <rPh sb="25" eb="27">
      <t>カクニン</t>
    </rPh>
    <rPh sb="30" eb="31">
      <t>オヨ</t>
    </rPh>
    <phoneticPr fontId="1"/>
  </si>
  <si>
    <r>
      <rPr>
        <sz val="9"/>
        <color theme="1"/>
        <rFont val="ＭＳ Ｐ明朝"/>
        <family val="1"/>
        <charset val="128"/>
      </rPr>
      <t>４</t>
    </r>
    <r>
      <rPr>
        <sz val="8.5"/>
        <color theme="1"/>
        <rFont val="ＭＳ Ｐ明朝"/>
        <family val="1"/>
        <charset val="128"/>
      </rPr>
      <t>　給与栄養目標量と給与栄養量（最も提供数の多い給食に関して記入）</t>
    </r>
    <phoneticPr fontId="1"/>
  </si>
  <si>
    <t>対象：年齢</t>
    <rPh sb="0" eb="2">
      <t>タイショウ</t>
    </rPh>
    <rPh sb="3" eb="5">
      <t>ネンレイ</t>
    </rPh>
    <phoneticPr fontId="1"/>
  </si>
  <si>
    <t>延</t>
    <rPh sb="0" eb="1">
      <t>ノ</t>
    </rPh>
    <phoneticPr fontId="1"/>
  </si>
  <si>
    <t>人</t>
    <rPh sb="0" eb="1">
      <t>ニン</t>
    </rPh>
    <phoneticPr fontId="1"/>
  </si>
  <si>
    <t>ｇ</t>
    <phoneticPr fontId="1"/>
  </si>
  <si>
    <t>電話</t>
    <rPh sb="0" eb="2">
      <t>デンワ</t>
    </rPh>
    <phoneticPr fontId="1"/>
  </si>
  <si>
    <t>FAX</t>
    <phoneticPr fontId="1"/>
  </si>
  <si>
    <t>職種：</t>
    <rPh sb="0" eb="2">
      <t>ショクシュ</t>
    </rPh>
    <phoneticPr fontId="1"/>
  </si>
  <si>
    <t>電話</t>
    <rPh sb="0" eb="2">
      <t>デンワ</t>
    </rPh>
    <phoneticPr fontId="1"/>
  </si>
  <si>
    <t>種類</t>
    <rPh sb="0" eb="2">
      <t>シュルイ</t>
    </rPh>
    <phoneticPr fontId="1"/>
  </si>
  <si>
    <t>作成していない</t>
    <rPh sb="0" eb="2">
      <t>サクセイ</t>
    </rPh>
    <phoneticPr fontId="1"/>
  </si>
  <si>
    <t>朝食</t>
    <rPh sb="0" eb="2">
      <t>チョウショク</t>
    </rPh>
    <phoneticPr fontId="1"/>
  </si>
  <si>
    <t>昼食</t>
    <rPh sb="0" eb="2">
      <t>チュウショク</t>
    </rPh>
    <phoneticPr fontId="1"/>
  </si>
  <si>
    <t>夕食</t>
    <rPh sb="0" eb="2">
      <t>ユウショク</t>
    </rPh>
    <phoneticPr fontId="1"/>
  </si>
  <si>
    <t>おやつ</t>
    <phoneticPr fontId="1"/>
  </si>
  <si>
    <t>実施している（</t>
    <rPh sb="0" eb="2">
      <t>ジッシ</t>
    </rPh>
    <phoneticPr fontId="1"/>
  </si>
  <si>
    <t>毎月</t>
    <rPh sb="0" eb="2">
      <t>マイツキ</t>
    </rPh>
    <phoneticPr fontId="1"/>
  </si>
  <si>
    <t>報告月のみ）</t>
    <rPh sb="0" eb="2">
      <t>ホウコク</t>
    </rPh>
    <rPh sb="2" eb="3">
      <t>ツキ</t>
    </rPh>
    <phoneticPr fontId="1"/>
  </si>
  <si>
    <t>実施していない</t>
    <rPh sb="0" eb="2">
      <t>ジッシ</t>
    </rPh>
    <phoneticPr fontId="1"/>
  </si>
  <si>
    <t>有</t>
    <rPh sb="0" eb="1">
      <t>ア</t>
    </rPh>
    <phoneticPr fontId="1"/>
  </si>
  <si>
    <t>無</t>
    <rPh sb="0" eb="1">
      <t>ナシ</t>
    </rPh>
    <phoneticPr fontId="1"/>
  </si>
  <si>
    <t>栄養成分表示</t>
    <rPh sb="0" eb="2">
      <t>エイヨウ</t>
    </rPh>
    <rPh sb="2" eb="4">
      <t>セイブン</t>
    </rPh>
    <rPh sb="4" eb="6">
      <t>ヒョウジ</t>
    </rPh>
    <phoneticPr fontId="1"/>
  </si>
  <si>
    <t>ポスターの掲示</t>
    <rPh sb="5" eb="7">
      <t>ケイジ</t>
    </rPh>
    <phoneticPr fontId="1"/>
  </si>
  <si>
    <t>献立表の提供</t>
    <rPh sb="0" eb="3">
      <t>コンダテヒョウ</t>
    </rPh>
    <rPh sb="4" eb="6">
      <t>テイキョウ</t>
    </rPh>
    <phoneticPr fontId="1"/>
  </si>
  <si>
    <t>給食たより等の配布</t>
    <rPh sb="0" eb="2">
      <t>キュウショク</t>
    </rPh>
    <rPh sb="5" eb="6">
      <t>トウ</t>
    </rPh>
    <rPh sb="7" eb="9">
      <t>ハイフ</t>
    </rPh>
    <phoneticPr fontId="1"/>
  </si>
  <si>
    <t>卓上メモ</t>
    <rPh sb="0" eb="2">
      <t>タクジョウ</t>
    </rPh>
    <phoneticPr fontId="1"/>
  </si>
  <si>
    <t>実物展示</t>
    <rPh sb="0" eb="2">
      <t>ジツブツ</t>
    </rPh>
    <rPh sb="2" eb="4">
      <t>テンジ</t>
    </rPh>
    <phoneticPr fontId="1"/>
  </si>
  <si>
    <t>健康に配慮したメニュー提示</t>
    <rPh sb="0" eb="2">
      <t>ケンコウ</t>
    </rPh>
    <rPh sb="3" eb="5">
      <t>ハイリョ</t>
    </rPh>
    <rPh sb="11" eb="13">
      <t>テイジ</t>
    </rPh>
    <phoneticPr fontId="1"/>
  </si>
  <si>
    <t>男</t>
    <rPh sb="0" eb="1">
      <t>オトコ</t>
    </rPh>
    <phoneticPr fontId="1"/>
  </si>
  <si>
    <t>女</t>
    <rPh sb="0" eb="1">
      <t>オンナ</t>
    </rPh>
    <phoneticPr fontId="1"/>
  </si>
  <si>
    <t>男女共</t>
    <rPh sb="0" eb="2">
      <t>ダンジョ</t>
    </rPh>
    <rPh sb="2" eb="3">
      <t>トモ</t>
    </rPh>
    <phoneticPr fontId="1"/>
  </si>
  <si>
    <t>歳～</t>
    <rPh sb="0" eb="1">
      <t>サイ</t>
    </rPh>
    <phoneticPr fontId="1"/>
  </si>
  <si>
    <t>歳</t>
    <rPh sb="0" eb="1">
      <t>サイ</t>
    </rPh>
    <phoneticPr fontId="1"/>
  </si>
  <si>
    <t>性別</t>
    <rPh sb="0" eb="2">
      <t>セイベツ</t>
    </rPh>
    <phoneticPr fontId="1"/>
  </si>
  <si>
    <t>その他（</t>
    <rPh sb="2" eb="3">
      <t>タ</t>
    </rPh>
    <phoneticPr fontId="1"/>
  </si>
  <si>
    <t>）</t>
    <phoneticPr fontId="1"/>
  </si>
  <si>
    <t>有</t>
    <rPh sb="0" eb="1">
      <t>ア</t>
    </rPh>
    <phoneticPr fontId="1"/>
  </si>
  <si>
    <t>無</t>
    <rPh sb="0" eb="1">
      <t>ナシ</t>
    </rPh>
    <phoneticPr fontId="1"/>
  </si>
  <si>
    <t>管理者</t>
    <rPh sb="0" eb="3">
      <t>カンリシャ</t>
    </rPh>
    <phoneticPr fontId="1"/>
  </si>
  <si>
    <t>）</t>
    <phoneticPr fontId="1"/>
  </si>
  <si>
    <t>回/年）</t>
    <rPh sb="0" eb="1">
      <t>カイ</t>
    </rPh>
    <rPh sb="2" eb="3">
      <t>ネン</t>
    </rPh>
    <phoneticPr fontId="1"/>
  </si>
  <si>
    <t>実施している</t>
    <rPh sb="0" eb="2">
      <t>ジッシ</t>
    </rPh>
    <phoneticPr fontId="1"/>
  </si>
  <si>
    <t>毎日</t>
    <rPh sb="0" eb="2">
      <t>マイニチ</t>
    </rPh>
    <phoneticPr fontId="1"/>
  </si>
  <si>
    <t>回/月</t>
    <rPh sb="0" eb="1">
      <t>カイ</t>
    </rPh>
    <rPh sb="2" eb="3">
      <t>ツキ</t>
    </rPh>
    <phoneticPr fontId="1"/>
  </si>
  <si>
    <t>実施している（</t>
    <rPh sb="0" eb="2">
      <t>ジッシ</t>
    </rPh>
    <phoneticPr fontId="1"/>
  </si>
  <si>
    <t>全員</t>
    <rPh sb="0" eb="2">
      <t>ゼンイン</t>
    </rPh>
    <phoneticPr fontId="1"/>
  </si>
  <si>
    <t>一部</t>
    <rPh sb="0" eb="2">
      <t>イチブ</t>
    </rPh>
    <phoneticPr fontId="1"/>
  </si>
  <si>
    <t xml:space="preserve"> ３</t>
    <phoneticPr fontId="1"/>
  </si>
  <si>
    <t>有</t>
    <rPh sb="0" eb="1">
      <t>アリ</t>
    </rPh>
    <phoneticPr fontId="1"/>
  </si>
  <si>
    <t>十分機能している</t>
  </si>
  <si>
    <t>まだ十分でない</t>
  </si>
  <si>
    <t>機能していない</t>
  </si>
  <si>
    <t>わからない</t>
  </si>
  <si>
    <t>有（</t>
    <rPh sb="0" eb="1">
      <t>アリ</t>
    </rPh>
    <phoneticPr fontId="1"/>
  </si>
  <si>
    <t>除去</t>
    <rPh sb="0" eb="2">
      <t>ジョキョ</t>
    </rPh>
    <phoneticPr fontId="1"/>
  </si>
  <si>
    <t>代替</t>
    <rPh sb="0" eb="2">
      <t>ダイガ</t>
    </rPh>
    <phoneticPr fontId="1"/>
  </si>
  <si>
    <t>％</t>
    <phoneticPr fontId="1"/>
  </si>
  <si>
    <t>やせ</t>
    <phoneticPr fontId="1"/>
  </si>
  <si>
    <t>％）</t>
    <phoneticPr fontId="1"/>
  </si>
  <si>
    <t>（肥満</t>
    <rPh sb="1" eb="3">
      <t>ヒマン</t>
    </rPh>
    <phoneticPr fontId="1"/>
  </si>
  <si>
    <t>　　　　</t>
    <phoneticPr fontId="1"/>
  </si>
  <si>
    <t>月分</t>
    <rPh sb="0" eb="1">
      <t>ツキ</t>
    </rPh>
    <rPh sb="1" eb="2">
      <t>ブン</t>
    </rPh>
    <phoneticPr fontId="1"/>
  </si>
  <si>
    <t>保健所長</t>
    <rPh sb="0" eb="3">
      <t>ホケンジョ</t>
    </rPh>
    <rPh sb="3" eb="4">
      <t>オサ</t>
    </rPh>
    <phoneticPr fontId="1"/>
  </si>
  <si>
    <t>殿</t>
    <rPh sb="0" eb="1">
      <t>ドノ</t>
    </rPh>
    <phoneticPr fontId="1"/>
  </si>
  <si>
    <t>十分な栄養素の摂取</t>
    <rPh sb="0" eb="2">
      <t>ジュウブン</t>
    </rPh>
    <phoneticPr fontId="1"/>
  </si>
  <si>
    <t>利用者の健康づくり</t>
    <phoneticPr fontId="1"/>
  </si>
  <si>
    <t>介護・看護担当者</t>
    <rPh sb="7" eb="8">
      <t>モノ</t>
    </rPh>
    <phoneticPr fontId="1"/>
  </si>
  <si>
    <t>夜食</t>
    <rPh sb="0" eb="2">
      <t>ヤショク</t>
    </rPh>
    <phoneticPr fontId="1"/>
  </si>
  <si>
    <t>単一</t>
    <rPh sb="0" eb="2">
      <t>タンイツ</t>
    </rPh>
    <phoneticPr fontId="1"/>
  </si>
  <si>
    <t>定食（</t>
    <phoneticPr fontId="1"/>
  </si>
  <si>
    <t>１学校</t>
    <rPh sb="1" eb="3">
      <t>ガッコウ</t>
    </rPh>
    <phoneticPr fontId="1"/>
  </si>
  <si>
    <t>２児童福祉施設
 （保育所以外）</t>
    <phoneticPr fontId="1"/>
  </si>
  <si>
    <t>３社会福祉施設</t>
    <phoneticPr fontId="1"/>
  </si>
  <si>
    <t>８一般給食ｾﾝﾀｰ</t>
    <phoneticPr fontId="1"/>
  </si>
  <si>
    <t>４事業所</t>
    <phoneticPr fontId="1"/>
  </si>
  <si>
    <t>５寄宿舎</t>
    <phoneticPr fontId="1"/>
  </si>
  <si>
    <t>６矯正施設</t>
    <phoneticPr fontId="1"/>
  </si>
  <si>
    <t>７自衛隊</t>
    <phoneticPr fontId="1"/>
  </si>
  <si>
    <t>有　</t>
    <rPh sb="0" eb="1">
      <t>アリ</t>
    </rPh>
    <phoneticPr fontId="1"/>
  </si>
  <si>
    <t>無</t>
    <rPh sb="0" eb="1">
      <t>ナシ</t>
    </rPh>
    <phoneticPr fontId="1"/>
  </si>
  <si>
    <t>(有の場合は下記に記入）</t>
    <phoneticPr fontId="1"/>
  </si>
  <si>
    <t>（有の場合は下記に記入）</t>
    <phoneticPr fontId="1"/>
  </si>
  <si>
    <t>有</t>
    <rPh sb="0" eb="1">
      <t>ア</t>
    </rPh>
    <phoneticPr fontId="1"/>
  </si>
  <si>
    <t>献立作成</t>
    <phoneticPr fontId="1"/>
  </si>
  <si>
    <t>発注</t>
    <rPh sb="0" eb="2">
      <t>ハッチュウ</t>
    </rPh>
    <phoneticPr fontId="1"/>
  </si>
  <si>
    <t>食器洗浄</t>
    <phoneticPr fontId="1"/>
  </si>
  <si>
    <t>調理</t>
    <phoneticPr fontId="1"/>
  </si>
  <si>
    <t>盛付</t>
    <phoneticPr fontId="1"/>
  </si>
  <si>
    <t>配膳</t>
    <phoneticPr fontId="1"/>
  </si>
  <si>
    <t>その他 （</t>
    <rPh sb="2" eb="3">
      <t>ホカ</t>
    </rPh>
    <phoneticPr fontId="1"/>
  </si>
  <si>
    <t>）</t>
    <phoneticPr fontId="1"/>
  </si>
  <si>
    <t>１食</t>
    <rPh sb="1" eb="2">
      <t>ショク</t>
    </rPh>
    <phoneticPr fontId="1"/>
  </si>
  <si>
    <t>１日）</t>
    <phoneticPr fontId="1"/>
  </si>
  <si>
    <t>管理栄養士</t>
    <phoneticPr fontId="1"/>
  </si>
  <si>
    <t>栄養士</t>
  </si>
  <si>
    <t>調理師</t>
    <phoneticPr fontId="1"/>
  </si>
  <si>
    <t>その他（</t>
    <phoneticPr fontId="1"/>
  </si>
  <si>
    <t>健康増進法第21条による管理栄養士必置指定</t>
    <phoneticPr fontId="1"/>
  </si>
  <si>
    <t>有</t>
    <rPh sb="0" eb="1">
      <t>アリ</t>
    </rPh>
    <phoneticPr fontId="1"/>
  </si>
  <si>
    <t>特定給食施設</t>
    <phoneticPr fontId="1"/>
  </si>
  <si>
    <t>　その他の施設　</t>
    <phoneticPr fontId="1"/>
  </si>
  <si>
    <t>　（施設番号</t>
    <phoneticPr fontId="1"/>
  </si>
  <si>
    <t>野菜の一人当たり
の提供量（</t>
    <phoneticPr fontId="1"/>
  </si>
  <si>
    <t>果物の一人当たり
の提供量（</t>
    <rPh sb="0" eb="2">
      <t>クダモノ</t>
    </rPh>
    <phoneticPr fontId="1"/>
  </si>
  <si>
    <t>地区番号</t>
  </si>
  <si>
    <t>施設番号</t>
  </si>
  <si>
    <t>施設種類</t>
    <phoneticPr fontId="33"/>
  </si>
  <si>
    <t>朝食数</t>
    <rPh sb="0" eb="1">
      <t>アサ</t>
    </rPh>
    <rPh sb="1" eb="2">
      <t>ショク</t>
    </rPh>
    <rPh sb="2" eb="3">
      <t>スウ</t>
    </rPh>
    <phoneticPr fontId="33"/>
  </si>
  <si>
    <t>昼食数</t>
    <rPh sb="0" eb="1">
      <t>ヒル</t>
    </rPh>
    <rPh sb="1" eb="2">
      <t>ショク</t>
    </rPh>
    <rPh sb="2" eb="3">
      <t>スウ</t>
    </rPh>
    <phoneticPr fontId="33"/>
  </si>
  <si>
    <t>夕食数</t>
    <rPh sb="0" eb="1">
      <t>ユウ</t>
    </rPh>
    <rPh sb="1" eb="2">
      <t>ショク</t>
    </rPh>
    <rPh sb="2" eb="3">
      <t>スウ</t>
    </rPh>
    <phoneticPr fontId="33"/>
  </si>
  <si>
    <t>夜食数</t>
    <rPh sb="0" eb="1">
      <t>ヨル</t>
    </rPh>
    <rPh sb="1" eb="2">
      <t>ショク</t>
    </rPh>
    <rPh sb="2" eb="3">
      <t>スウ</t>
    </rPh>
    <phoneticPr fontId="33"/>
  </si>
  <si>
    <t>計食数</t>
    <rPh sb="0" eb="1">
      <t>ケイ</t>
    </rPh>
    <rPh sb="1" eb="2">
      <t>ショク</t>
    </rPh>
    <rPh sb="2" eb="3">
      <t>スウ</t>
    </rPh>
    <phoneticPr fontId="33"/>
  </si>
  <si>
    <t>職員食数</t>
    <rPh sb="0" eb="2">
      <t>ショクイン</t>
    </rPh>
    <rPh sb="2" eb="3">
      <t>ショク</t>
    </rPh>
    <rPh sb="3" eb="4">
      <t>スウ</t>
    </rPh>
    <phoneticPr fontId="33"/>
  </si>
  <si>
    <t>喫食率</t>
    <rPh sb="0" eb="2">
      <t>イサムショク</t>
    </rPh>
    <rPh sb="2" eb="3">
      <t>リツ</t>
    </rPh>
    <phoneticPr fontId="33"/>
  </si>
  <si>
    <t>定食・朝区分</t>
    <rPh sb="3" eb="4">
      <t>アサ</t>
    </rPh>
    <rPh sb="4" eb="6">
      <t>クブン</t>
    </rPh>
    <phoneticPr fontId="33"/>
  </si>
  <si>
    <t>定食・朝金額</t>
  </si>
  <si>
    <t>定食・昼区分</t>
  </si>
  <si>
    <t>定食・昼金額</t>
  </si>
  <si>
    <t>定食・夕区分</t>
  </si>
  <si>
    <t>定食・夕金額</t>
  </si>
  <si>
    <t>定食・夜区分</t>
  </si>
  <si>
    <t>定食・夜金額</t>
  </si>
  <si>
    <t>定食・計区分</t>
  </si>
  <si>
    <t>定食・計金額</t>
  </si>
  <si>
    <t>カフェ　・朝</t>
    <rPh sb="5" eb="6">
      <t>アサ</t>
    </rPh>
    <phoneticPr fontId="33"/>
  </si>
  <si>
    <t>カフェ　・昼</t>
    <rPh sb="5" eb="6">
      <t>ヒル</t>
    </rPh>
    <phoneticPr fontId="33"/>
  </si>
  <si>
    <t>カフェ　・夕</t>
    <rPh sb="5" eb="6">
      <t>ユウ</t>
    </rPh>
    <phoneticPr fontId="33"/>
  </si>
  <si>
    <t>カフェ　・夜</t>
    <rPh sb="5" eb="6">
      <t>ヨル</t>
    </rPh>
    <phoneticPr fontId="33"/>
  </si>
  <si>
    <t>カフェ　・計</t>
    <rPh sb="5" eb="6">
      <t>ケイ</t>
    </rPh>
    <phoneticPr fontId="33"/>
  </si>
  <si>
    <t>その他・朝</t>
    <rPh sb="4" eb="5">
      <t>アサ</t>
    </rPh>
    <phoneticPr fontId="33"/>
  </si>
  <si>
    <t>その他・昼</t>
    <rPh sb="4" eb="5">
      <t>ヒル</t>
    </rPh>
    <phoneticPr fontId="33"/>
  </si>
  <si>
    <t>その他・夕</t>
    <rPh sb="4" eb="5">
      <t>ユウ</t>
    </rPh>
    <phoneticPr fontId="33"/>
  </si>
  <si>
    <t>その他・夜</t>
    <rPh sb="4" eb="5">
      <t>ヨル</t>
    </rPh>
    <phoneticPr fontId="33"/>
  </si>
  <si>
    <t>その他・計</t>
    <rPh sb="4" eb="5">
      <t>ケイ</t>
    </rPh>
    <phoneticPr fontId="33"/>
  </si>
  <si>
    <t>施設常・管理</t>
    <rPh sb="0" eb="2">
      <t>シセツ</t>
    </rPh>
    <rPh sb="4" eb="6">
      <t>カンリ</t>
    </rPh>
    <phoneticPr fontId="33"/>
  </si>
  <si>
    <t>施設常・栄養</t>
    <rPh sb="0" eb="2">
      <t>シセツ</t>
    </rPh>
    <rPh sb="4" eb="6">
      <t>エイヨウ</t>
    </rPh>
    <phoneticPr fontId="33"/>
  </si>
  <si>
    <t>施設常・調理</t>
    <rPh sb="0" eb="2">
      <t>シセツ</t>
    </rPh>
    <rPh sb="4" eb="6">
      <t>チョウリ</t>
    </rPh>
    <phoneticPr fontId="33"/>
  </si>
  <si>
    <t>施設常・作業</t>
    <rPh sb="0" eb="2">
      <t>シセツ</t>
    </rPh>
    <rPh sb="4" eb="6">
      <t>サギョウ</t>
    </rPh>
    <phoneticPr fontId="33"/>
  </si>
  <si>
    <r>
      <t>施設常・</t>
    </r>
    <r>
      <rPr>
        <sz val="10"/>
        <color indexed="10"/>
        <rFont val="ＭＳ Ｐゴシック"/>
        <family val="3"/>
        <charset val="128"/>
      </rPr>
      <t>その他</t>
    </r>
    <rPh sb="0" eb="2">
      <t>シセツ</t>
    </rPh>
    <rPh sb="6" eb="7">
      <t>タ</t>
    </rPh>
    <phoneticPr fontId="33"/>
  </si>
  <si>
    <t>施設常・合計</t>
    <rPh sb="0" eb="2">
      <t>シセツ</t>
    </rPh>
    <rPh sb="4" eb="6">
      <t>ゴウケイ</t>
    </rPh>
    <phoneticPr fontId="33"/>
  </si>
  <si>
    <t>施設非・管理</t>
    <rPh sb="0" eb="2">
      <t>シセツ</t>
    </rPh>
    <rPh sb="4" eb="6">
      <t>カンリ</t>
    </rPh>
    <phoneticPr fontId="33"/>
  </si>
  <si>
    <t>施設非・栄養</t>
    <rPh sb="0" eb="2">
      <t>シセツ</t>
    </rPh>
    <rPh sb="4" eb="6">
      <t>エイヨウ</t>
    </rPh>
    <phoneticPr fontId="33"/>
  </si>
  <si>
    <t>施設非・調理</t>
    <rPh sb="0" eb="2">
      <t>シセツ</t>
    </rPh>
    <rPh sb="4" eb="6">
      <t>チョウリ</t>
    </rPh>
    <phoneticPr fontId="33"/>
  </si>
  <si>
    <t>施設非・作業</t>
    <rPh sb="0" eb="2">
      <t>シセツ</t>
    </rPh>
    <rPh sb="4" eb="6">
      <t>サギョウ</t>
    </rPh>
    <phoneticPr fontId="33"/>
  </si>
  <si>
    <r>
      <t>施設非・</t>
    </r>
    <r>
      <rPr>
        <sz val="10"/>
        <color indexed="10"/>
        <rFont val="ＭＳ Ｐゴシック"/>
        <family val="3"/>
        <charset val="128"/>
      </rPr>
      <t>その他</t>
    </r>
    <rPh sb="0" eb="2">
      <t>シセツ</t>
    </rPh>
    <rPh sb="6" eb="7">
      <t>タ</t>
    </rPh>
    <phoneticPr fontId="33"/>
  </si>
  <si>
    <t>施設非・合計</t>
    <rPh sb="0" eb="2">
      <t>シセツ</t>
    </rPh>
    <rPh sb="4" eb="6">
      <t>ゴウケイ</t>
    </rPh>
    <phoneticPr fontId="33"/>
  </si>
  <si>
    <t>委託常・管理</t>
    <rPh sb="4" eb="6">
      <t>カンリ</t>
    </rPh>
    <phoneticPr fontId="33"/>
  </si>
  <si>
    <t>委託常・栄養</t>
    <rPh sb="4" eb="6">
      <t>エイヨウ</t>
    </rPh>
    <phoneticPr fontId="33"/>
  </si>
  <si>
    <t>委託常・調理</t>
    <rPh sb="4" eb="6">
      <t>チョウリ</t>
    </rPh>
    <phoneticPr fontId="33"/>
  </si>
  <si>
    <t>委託常・作業</t>
    <rPh sb="4" eb="6">
      <t>サギョウ</t>
    </rPh>
    <phoneticPr fontId="33"/>
  </si>
  <si>
    <r>
      <t>委託常・</t>
    </r>
    <r>
      <rPr>
        <sz val="10"/>
        <color indexed="10"/>
        <rFont val="ＭＳ Ｐゴシック"/>
        <family val="3"/>
        <charset val="128"/>
      </rPr>
      <t>その他</t>
    </r>
    <rPh sb="6" eb="7">
      <t>タ</t>
    </rPh>
    <phoneticPr fontId="33"/>
  </si>
  <si>
    <t>委託常・合計</t>
    <rPh sb="4" eb="6">
      <t>ゴウケイ</t>
    </rPh>
    <phoneticPr fontId="33"/>
  </si>
  <si>
    <t>委託非・管理</t>
    <rPh sb="4" eb="6">
      <t>カンリ</t>
    </rPh>
    <phoneticPr fontId="33"/>
  </si>
  <si>
    <t>委託非・栄養</t>
    <rPh sb="4" eb="6">
      <t>エイヨウ</t>
    </rPh>
    <phoneticPr fontId="33"/>
  </si>
  <si>
    <t>委託非・調理</t>
    <rPh sb="4" eb="6">
      <t>チョウリ</t>
    </rPh>
    <phoneticPr fontId="33"/>
  </si>
  <si>
    <t>委託非・作業</t>
    <rPh sb="4" eb="6">
      <t>サギョウ</t>
    </rPh>
    <phoneticPr fontId="33"/>
  </si>
  <si>
    <r>
      <t>委託非・</t>
    </r>
    <r>
      <rPr>
        <sz val="10"/>
        <color indexed="10"/>
        <rFont val="ＭＳ Ｐゴシック"/>
        <family val="3"/>
        <charset val="128"/>
      </rPr>
      <t>その他</t>
    </r>
    <rPh sb="6" eb="7">
      <t>タ</t>
    </rPh>
    <phoneticPr fontId="33"/>
  </si>
  <si>
    <t>委託非・合計</t>
    <rPh sb="4" eb="6">
      <t>ゴウケイ</t>
    </rPh>
    <phoneticPr fontId="33"/>
  </si>
  <si>
    <t>対象者数</t>
    <rPh sb="0" eb="3">
      <t>タイショウシャ</t>
    </rPh>
    <rPh sb="3" eb="4">
      <t>スウ</t>
    </rPh>
    <phoneticPr fontId="33"/>
  </si>
  <si>
    <t>身長</t>
    <rPh sb="0" eb="2">
      <t>シンチョウ</t>
    </rPh>
    <phoneticPr fontId="33"/>
  </si>
  <si>
    <t>体重</t>
    <rPh sb="0" eb="2">
      <t>タイジュウ</t>
    </rPh>
    <phoneticPr fontId="33"/>
  </si>
  <si>
    <t>BMI</t>
    <phoneticPr fontId="33"/>
  </si>
  <si>
    <t>肥満者の割合</t>
    <rPh sb="0" eb="2">
      <t>ヒマン</t>
    </rPh>
    <rPh sb="2" eb="3">
      <t>シャ</t>
    </rPh>
    <rPh sb="4" eb="6">
      <t>ワリアイ</t>
    </rPh>
    <phoneticPr fontId="33"/>
  </si>
  <si>
    <t>献立等の肥満者への配慮</t>
    <rPh sb="0" eb="2">
      <t>コンダテ</t>
    </rPh>
    <rPh sb="2" eb="3">
      <t>トウ</t>
    </rPh>
    <rPh sb="4" eb="6">
      <t>ヒマン</t>
    </rPh>
    <rPh sb="6" eb="7">
      <t>シャ</t>
    </rPh>
    <rPh sb="9" eb="11">
      <t>ハイリョ</t>
    </rPh>
    <phoneticPr fontId="33"/>
  </si>
  <si>
    <t>やせの者の割合</t>
    <rPh sb="3" eb="4">
      <t>モノ</t>
    </rPh>
    <rPh sb="5" eb="7">
      <t>ワリアイ</t>
    </rPh>
    <phoneticPr fontId="33"/>
  </si>
  <si>
    <t>献立等のやせの者への配慮</t>
    <rPh sb="0" eb="2">
      <t>コンダテ</t>
    </rPh>
    <rPh sb="2" eb="3">
      <t>トウ</t>
    </rPh>
    <rPh sb="7" eb="8">
      <t>モノ</t>
    </rPh>
    <rPh sb="10" eb="12">
      <t>ハイリョ</t>
    </rPh>
    <phoneticPr fontId="33"/>
  </si>
  <si>
    <t>肥満の状況変化</t>
    <rPh sb="0" eb="2">
      <t>ヒマン</t>
    </rPh>
    <rPh sb="3" eb="5">
      <t>ジョウキョウ</t>
    </rPh>
    <rPh sb="5" eb="7">
      <t>ヘンカ</t>
    </rPh>
    <phoneticPr fontId="33"/>
  </si>
  <si>
    <t>やせの状況変化</t>
    <rPh sb="3" eb="5">
      <t>ジョウキョウ</t>
    </rPh>
    <rPh sb="5" eb="7">
      <t>ヘンカ</t>
    </rPh>
    <phoneticPr fontId="33"/>
  </si>
  <si>
    <t>身体活動状況の把握</t>
    <rPh sb="0" eb="2">
      <t>シンタイ</t>
    </rPh>
    <rPh sb="2" eb="4">
      <t>カツドウ</t>
    </rPh>
    <rPh sb="4" eb="6">
      <t>ジョウキョウ</t>
    </rPh>
    <rPh sb="7" eb="9">
      <t>ハアク</t>
    </rPh>
    <phoneticPr fontId="33"/>
  </si>
  <si>
    <t>食物アレルギーの把握</t>
    <rPh sb="0" eb="2">
      <t>ショクモツ</t>
    </rPh>
    <rPh sb="8" eb="10">
      <t>ハアク</t>
    </rPh>
    <phoneticPr fontId="33"/>
  </si>
  <si>
    <t>食物アレルギーへの対応</t>
    <rPh sb="0" eb="2">
      <t>ショクモツ</t>
    </rPh>
    <rPh sb="9" eb="11">
      <t>タイオウ</t>
    </rPh>
    <phoneticPr fontId="33"/>
  </si>
  <si>
    <t>疾病状況の把握</t>
    <rPh sb="0" eb="2">
      <t>シッペイ</t>
    </rPh>
    <rPh sb="2" eb="4">
      <t>ジョウキョウ</t>
    </rPh>
    <rPh sb="5" eb="7">
      <t>ハアク</t>
    </rPh>
    <phoneticPr fontId="33"/>
  </si>
  <si>
    <t>生活習慣の把握</t>
    <rPh sb="0" eb="2">
      <t>セイカツ</t>
    </rPh>
    <rPh sb="2" eb="4">
      <t>シュウカン</t>
    </rPh>
    <rPh sb="5" eb="7">
      <t>ハアク</t>
    </rPh>
    <phoneticPr fontId="33"/>
  </si>
  <si>
    <t>食事の摂取量把握の実施の有無</t>
    <rPh sb="0" eb="2">
      <t>ショクジ</t>
    </rPh>
    <rPh sb="3" eb="5">
      <t>セッシュ</t>
    </rPh>
    <rPh sb="5" eb="6">
      <t>リョウ</t>
    </rPh>
    <rPh sb="6" eb="8">
      <t>ハアク</t>
    </rPh>
    <rPh sb="9" eb="11">
      <t>ジッシ</t>
    </rPh>
    <rPh sb="12" eb="14">
      <t>ウム</t>
    </rPh>
    <phoneticPr fontId="33"/>
  </si>
  <si>
    <t>摂取毎日</t>
    <rPh sb="0" eb="2">
      <t>セッシュ</t>
    </rPh>
    <rPh sb="2" eb="4">
      <t>マイニチ</t>
    </rPh>
    <phoneticPr fontId="33"/>
  </si>
  <si>
    <t>摂取月</t>
    <rPh sb="0" eb="2">
      <t>セッシュ</t>
    </rPh>
    <rPh sb="2" eb="3">
      <t>ツキ</t>
    </rPh>
    <phoneticPr fontId="33"/>
  </si>
  <si>
    <t>摂取年</t>
    <rPh sb="0" eb="2">
      <t>セッシュ</t>
    </rPh>
    <rPh sb="2" eb="3">
      <t>ネン</t>
    </rPh>
    <phoneticPr fontId="33"/>
  </si>
  <si>
    <t>嗜好・満足度</t>
    <rPh sb="0" eb="2">
      <t>シコウ</t>
    </rPh>
    <rPh sb="3" eb="6">
      <t>マンゾクド</t>
    </rPh>
    <phoneticPr fontId="33"/>
  </si>
  <si>
    <t>把握・その他</t>
    <rPh sb="0" eb="2">
      <t>ハアク</t>
    </rPh>
    <rPh sb="5" eb="6">
      <t>タ</t>
    </rPh>
    <phoneticPr fontId="33"/>
  </si>
  <si>
    <t>把握・他記載</t>
    <rPh sb="0" eb="2">
      <t>ハアク</t>
    </rPh>
    <rPh sb="3" eb="4">
      <t>タ</t>
    </rPh>
    <rPh sb="4" eb="6">
      <t>キサイ</t>
    </rPh>
    <phoneticPr fontId="33"/>
  </si>
  <si>
    <t>利用者の健康づくり</t>
    <rPh sb="0" eb="3">
      <t>リヨウシャ</t>
    </rPh>
    <rPh sb="4" eb="6">
      <t>ケンコウ</t>
    </rPh>
    <phoneticPr fontId="33"/>
  </si>
  <si>
    <t>食習慣の確立</t>
    <rPh sb="0" eb="3">
      <t>ショクシュウカン</t>
    </rPh>
    <rPh sb="4" eb="6">
      <t>カクリツ</t>
    </rPh>
    <phoneticPr fontId="33"/>
  </si>
  <si>
    <t>充分な栄養素の摂取</t>
    <rPh sb="0" eb="2">
      <t>ジュウブン</t>
    </rPh>
    <rPh sb="3" eb="5">
      <t>エイヨウ</t>
    </rPh>
    <rPh sb="5" eb="6">
      <t>ソ</t>
    </rPh>
    <rPh sb="7" eb="9">
      <t>セッシュ</t>
    </rPh>
    <phoneticPr fontId="33"/>
  </si>
  <si>
    <t>安価での提供</t>
    <rPh sb="0" eb="2">
      <t>アンカ</t>
    </rPh>
    <rPh sb="4" eb="6">
      <t>テイキョウ</t>
    </rPh>
    <phoneticPr fontId="33"/>
  </si>
  <si>
    <t>楽しい食事</t>
    <rPh sb="0" eb="1">
      <t>タノ</t>
    </rPh>
    <rPh sb="3" eb="5">
      <t>ショクジ</t>
    </rPh>
    <phoneticPr fontId="33"/>
  </si>
  <si>
    <t>給食・その他</t>
    <rPh sb="0" eb="2">
      <t>キュウショク</t>
    </rPh>
    <rPh sb="5" eb="6">
      <t>タ</t>
    </rPh>
    <phoneticPr fontId="33"/>
  </si>
  <si>
    <t>給食他・記載</t>
    <rPh sb="0" eb="2">
      <t>キュウショク</t>
    </rPh>
    <rPh sb="2" eb="3">
      <t>タ</t>
    </rPh>
    <rPh sb="4" eb="6">
      <t>キサイ</t>
    </rPh>
    <phoneticPr fontId="33"/>
  </si>
  <si>
    <t>給食が機能しているか</t>
    <rPh sb="0" eb="2">
      <t>キュウショク</t>
    </rPh>
    <rPh sb="3" eb="5">
      <t>キノウ</t>
    </rPh>
    <phoneticPr fontId="33"/>
  </si>
  <si>
    <t>給食会議頻度</t>
    <rPh sb="0" eb="2">
      <t>キュウショク</t>
    </rPh>
    <rPh sb="2" eb="4">
      <t>カイギ</t>
    </rPh>
    <rPh sb="4" eb="6">
      <t>ヒンド</t>
    </rPh>
    <phoneticPr fontId="33"/>
  </si>
  <si>
    <t>管理者</t>
    <rPh sb="0" eb="3">
      <t>カンリシャ</t>
    </rPh>
    <phoneticPr fontId="33"/>
  </si>
  <si>
    <t>管理栄養士</t>
    <rPh sb="0" eb="2">
      <t>カンリ</t>
    </rPh>
    <rPh sb="2" eb="5">
      <t>エイヨウシ</t>
    </rPh>
    <phoneticPr fontId="33"/>
  </si>
  <si>
    <t>調理師</t>
    <rPh sb="0" eb="3">
      <t>チョウリシ</t>
    </rPh>
    <phoneticPr fontId="33"/>
  </si>
  <si>
    <t>給食利用者</t>
    <rPh sb="0" eb="2">
      <t>キュウショク</t>
    </rPh>
    <rPh sb="2" eb="5">
      <t>リヨウシャ</t>
    </rPh>
    <phoneticPr fontId="33"/>
  </si>
  <si>
    <t>介護・看護担当</t>
    <rPh sb="0" eb="2">
      <t>カイゴ</t>
    </rPh>
    <rPh sb="3" eb="5">
      <t>カンゴ</t>
    </rPh>
    <rPh sb="5" eb="7">
      <t>タントウ</t>
    </rPh>
    <phoneticPr fontId="33"/>
  </si>
  <si>
    <t>その他</t>
    <rPh sb="2" eb="3">
      <t>タ</t>
    </rPh>
    <phoneticPr fontId="33"/>
  </si>
  <si>
    <t>衛生管理マニュアル</t>
    <phoneticPr fontId="33"/>
  </si>
  <si>
    <t>衛生点検表</t>
    <phoneticPr fontId="33"/>
  </si>
  <si>
    <t>食中毒発生時マニュアル</t>
    <rPh sb="0" eb="3">
      <t>ショクチュウドク</t>
    </rPh>
    <rPh sb="3" eb="5">
      <t>ハッセイ</t>
    </rPh>
    <rPh sb="5" eb="6">
      <t>ジ</t>
    </rPh>
    <phoneticPr fontId="33"/>
  </si>
  <si>
    <t>災害時マニュアル</t>
    <rPh sb="0" eb="2">
      <t>サイガイ</t>
    </rPh>
    <rPh sb="2" eb="3">
      <t>ジ</t>
    </rPh>
    <phoneticPr fontId="33"/>
  </si>
  <si>
    <t>食品の備蓄</t>
    <rPh sb="0" eb="2">
      <t>ショクヒン</t>
    </rPh>
    <rPh sb="3" eb="5">
      <t>ビチク</t>
    </rPh>
    <phoneticPr fontId="33"/>
  </si>
  <si>
    <t>他施設との連携</t>
    <rPh sb="0" eb="1">
      <t>タ</t>
    </rPh>
    <rPh sb="1" eb="3">
      <t>シセツ</t>
    </rPh>
    <rPh sb="5" eb="7">
      <t>レンケイ</t>
    </rPh>
    <phoneticPr fontId="33"/>
  </si>
  <si>
    <t>健康管理と給食部門</t>
    <phoneticPr fontId="33"/>
  </si>
  <si>
    <t>給与目標の種類</t>
    <rPh sb="0" eb="2">
      <t>キュウヨ</t>
    </rPh>
    <rPh sb="2" eb="4">
      <t>モクヒョウ</t>
    </rPh>
    <rPh sb="5" eb="7">
      <t>シュルイ</t>
    </rPh>
    <phoneticPr fontId="33"/>
  </si>
  <si>
    <t>設定対象朝</t>
    <rPh sb="0" eb="2">
      <t>セッテイ</t>
    </rPh>
    <rPh sb="2" eb="4">
      <t>タイショウ</t>
    </rPh>
    <rPh sb="4" eb="5">
      <t>アサ</t>
    </rPh>
    <phoneticPr fontId="33"/>
  </si>
  <si>
    <t>設定対象昼</t>
    <rPh sb="0" eb="2">
      <t>セッテイ</t>
    </rPh>
    <rPh sb="2" eb="4">
      <t>タイショウ</t>
    </rPh>
    <rPh sb="4" eb="5">
      <t>ヒル</t>
    </rPh>
    <phoneticPr fontId="33"/>
  </si>
  <si>
    <t>設定対象夕</t>
    <rPh sb="0" eb="2">
      <t>セッテイ</t>
    </rPh>
    <rPh sb="2" eb="4">
      <t>タイショウ</t>
    </rPh>
    <rPh sb="4" eb="5">
      <t>ユウ</t>
    </rPh>
    <phoneticPr fontId="33"/>
  </si>
  <si>
    <t>設定対象夜</t>
    <rPh sb="0" eb="2">
      <t>セッテイ</t>
    </rPh>
    <rPh sb="2" eb="4">
      <t>タイショウ</t>
    </rPh>
    <rPh sb="4" eb="5">
      <t>ヨル</t>
    </rPh>
    <phoneticPr fontId="33"/>
  </si>
  <si>
    <t>設定対象おやつ</t>
    <rPh sb="0" eb="2">
      <t>セッテイ</t>
    </rPh>
    <rPh sb="2" eb="4">
      <t>タイショウ</t>
    </rPh>
    <phoneticPr fontId="33"/>
  </si>
  <si>
    <t>設定年</t>
    <rPh sb="0" eb="2">
      <t>セッテイ</t>
    </rPh>
    <rPh sb="2" eb="3">
      <t>ドシ</t>
    </rPh>
    <phoneticPr fontId="33"/>
  </si>
  <si>
    <t>設定月</t>
    <rPh sb="0" eb="2">
      <t>セッテイ</t>
    </rPh>
    <rPh sb="2" eb="3">
      <t>ヅキ</t>
    </rPh>
    <phoneticPr fontId="33"/>
  </si>
  <si>
    <t>対象年齢下</t>
    <rPh sb="0" eb="2">
      <t>タイショウ</t>
    </rPh>
    <rPh sb="2" eb="4">
      <t>ネンレイ</t>
    </rPh>
    <rPh sb="4" eb="5">
      <t>シタ</t>
    </rPh>
    <phoneticPr fontId="33"/>
  </si>
  <si>
    <t>対象年齢上</t>
    <rPh sb="0" eb="2">
      <t>タイショウ</t>
    </rPh>
    <rPh sb="2" eb="4">
      <t>ネンレイ</t>
    </rPh>
    <rPh sb="4" eb="5">
      <t>ウエ</t>
    </rPh>
    <phoneticPr fontId="33"/>
  </si>
  <si>
    <t>対象性別</t>
    <rPh sb="0" eb="2">
      <t>タイショウ</t>
    </rPh>
    <rPh sb="2" eb="4">
      <t>セイベツ</t>
    </rPh>
    <phoneticPr fontId="33"/>
  </si>
  <si>
    <t>目標エネルギー</t>
    <rPh sb="0" eb="2">
      <t>モクヒョウ</t>
    </rPh>
    <phoneticPr fontId="33"/>
  </si>
  <si>
    <t>目標たんぱく質</t>
    <rPh sb="0" eb="2">
      <t>モクヒョウ</t>
    </rPh>
    <rPh sb="6" eb="7">
      <t>シツ</t>
    </rPh>
    <phoneticPr fontId="33"/>
  </si>
  <si>
    <t>目標脂質</t>
    <rPh sb="0" eb="2">
      <t>モクヒョウ</t>
    </rPh>
    <rPh sb="2" eb="4">
      <t>シシツ</t>
    </rPh>
    <phoneticPr fontId="33"/>
  </si>
  <si>
    <t>目標カルシウム</t>
    <rPh sb="0" eb="2">
      <t>モクヒョウ</t>
    </rPh>
    <phoneticPr fontId="33"/>
  </si>
  <si>
    <t>目標鉄</t>
    <rPh sb="0" eb="2">
      <t>モクヒョウ</t>
    </rPh>
    <rPh sb="2" eb="3">
      <t>テツ</t>
    </rPh>
    <phoneticPr fontId="33"/>
  </si>
  <si>
    <t>目標Ｖ_Ａ</t>
    <rPh sb="0" eb="2">
      <t>モクヒョウ</t>
    </rPh>
    <phoneticPr fontId="33"/>
  </si>
  <si>
    <t>目標Ｖ_Ｂ1</t>
    <rPh sb="0" eb="2">
      <t>モクヒョウ</t>
    </rPh>
    <phoneticPr fontId="33"/>
  </si>
  <si>
    <t>目標Ｖ_Ｂ2</t>
    <rPh sb="0" eb="2">
      <t>モクヒョウ</t>
    </rPh>
    <phoneticPr fontId="33"/>
  </si>
  <si>
    <t>目標Ｖ_Ｃ</t>
    <rPh sb="0" eb="2">
      <t>モクヒョウ</t>
    </rPh>
    <phoneticPr fontId="33"/>
  </si>
  <si>
    <t>目標食塩</t>
    <rPh sb="0" eb="2">
      <t>モクヒョウ</t>
    </rPh>
    <rPh sb="2" eb="4">
      <t>ショクエン</t>
    </rPh>
    <phoneticPr fontId="33"/>
  </si>
  <si>
    <t>目標繊維</t>
    <rPh sb="0" eb="2">
      <t>モクヒョウ</t>
    </rPh>
    <rPh sb="2" eb="4">
      <t>センイ</t>
    </rPh>
    <phoneticPr fontId="33"/>
  </si>
  <si>
    <t>目標炭水化物Ｅ％</t>
    <rPh sb="0" eb="2">
      <t>モクヒョウ</t>
    </rPh>
    <rPh sb="2" eb="6">
      <t>タンスイカブツ</t>
    </rPh>
    <phoneticPr fontId="33"/>
  </si>
  <si>
    <t>目標脂肪Ｅ％</t>
    <rPh sb="0" eb="2">
      <t>モクヒョウ</t>
    </rPh>
    <rPh sb="2" eb="4">
      <t>シボウ</t>
    </rPh>
    <phoneticPr fontId="33"/>
  </si>
  <si>
    <t>目標たんぱく質Ｅ％</t>
    <rPh sb="0" eb="2">
      <t>モクヒョウ</t>
    </rPh>
    <rPh sb="6" eb="7">
      <t>シツ</t>
    </rPh>
    <phoneticPr fontId="33"/>
  </si>
  <si>
    <t>給与エネルギー</t>
    <phoneticPr fontId="33"/>
  </si>
  <si>
    <t>給与たんぱく質</t>
    <rPh sb="6" eb="7">
      <t>シツ</t>
    </rPh>
    <phoneticPr fontId="33"/>
  </si>
  <si>
    <t>給与脂質</t>
    <rPh sb="2" eb="4">
      <t>シシツ</t>
    </rPh>
    <phoneticPr fontId="33"/>
  </si>
  <si>
    <t>給与カルシウム</t>
    <phoneticPr fontId="33"/>
  </si>
  <si>
    <t>給与鉄</t>
    <rPh sb="2" eb="3">
      <t>テツ</t>
    </rPh>
    <phoneticPr fontId="33"/>
  </si>
  <si>
    <t>給与Ｖ_Ａ</t>
    <phoneticPr fontId="33"/>
  </si>
  <si>
    <t>給与Ｖ_Ｂ1</t>
    <phoneticPr fontId="33"/>
  </si>
  <si>
    <t>給与Ｖ_Ｂ2</t>
    <phoneticPr fontId="33"/>
  </si>
  <si>
    <t>給与Ｖ_Ｃ</t>
    <phoneticPr fontId="33"/>
  </si>
  <si>
    <t>給与食塩</t>
    <rPh sb="2" eb="4">
      <t>ショクエン</t>
    </rPh>
    <phoneticPr fontId="33"/>
  </si>
  <si>
    <t>給与繊維</t>
    <rPh sb="2" eb="4">
      <t>センイ</t>
    </rPh>
    <phoneticPr fontId="33"/>
  </si>
  <si>
    <t>給与炭水化物Ｅ％</t>
    <rPh sb="2" eb="6">
      <t>タンスイカブツ</t>
    </rPh>
    <phoneticPr fontId="33"/>
  </si>
  <si>
    <t>給与脂肪Ｅ％</t>
    <rPh sb="2" eb="4">
      <t>シボウ</t>
    </rPh>
    <phoneticPr fontId="33"/>
  </si>
  <si>
    <t>給与たんぱく質Ｅ％</t>
    <rPh sb="0" eb="2">
      <t>キュウヨ</t>
    </rPh>
    <rPh sb="6" eb="7">
      <t>シツ</t>
    </rPh>
    <phoneticPr fontId="33"/>
  </si>
  <si>
    <t>目標と実際評価</t>
    <rPh sb="0" eb="2">
      <t>モクヒョウ</t>
    </rPh>
    <rPh sb="3" eb="5">
      <t>ジッサイ</t>
    </rPh>
    <rPh sb="5" eb="7">
      <t>ヒョウカ</t>
    </rPh>
    <phoneticPr fontId="33"/>
  </si>
  <si>
    <t>栄養成分表示</t>
    <rPh sb="0" eb="2">
      <t>エイヨウ</t>
    </rPh>
    <rPh sb="2" eb="4">
      <t>セイブン</t>
    </rPh>
    <rPh sb="4" eb="6">
      <t>ヒョウジ</t>
    </rPh>
    <phoneticPr fontId="33"/>
  </si>
  <si>
    <t>献立表提供</t>
    <rPh sb="0" eb="2">
      <t>コンダテ</t>
    </rPh>
    <rPh sb="2" eb="3">
      <t>ヒョウ</t>
    </rPh>
    <rPh sb="3" eb="5">
      <t>テイキョウ</t>
    </rPh>
    <phoneticPr fontId="33"/>
  </si>
  <si>
    <t>卓上メモ</t>
    <rPh sb="0" eb="2">
      <t>タクジョウ</t>
    </rPh>
    <phoneticPr fontId="33"/>
  </si>
  <si>
    <t>ポスター掲示</t>
    <rPh sb="4" eb="6">
      <t>ケイジ</t>
    </rPh>
    <phoneticPr fontId="33"/>
  </si>
  <si>
    <t>給食たより</t>
    <rPh sb="0" eb="2">
      <t>キュウショク</t>
    </rPh>
    <phoneticPr fontId="33"/>
  </si>
  <si>
    <t>実物展示</t>
    <rPh sb="0" eb="2">
      <t>ジツブツ</t>
    </rPh>
    <rPh sb="2" eb="4">
      <t>テンジ</t>
    </rPh>
    <phoneticPr fontId="33"/>
  </si>
  <si>
    <t>給食時訪問</t>
    <rPh sb="0" eb="2">
      <t>キュウショク</t>
    </rPh>
    <rPh sb="2" eb="3">
      <t>ジ</t>
    </rPh>
    <rPh sb="3" eb="5">
      <t>ホウモン</t>
    </rPh>
    <phoneticPr fontId="33"/>
  </si>
  <si>
    <t>健康に配慮したメニュー提示</t>
    <rPh sb="0" eb="2">
      <t>ケンコウ</t>
    </rPh>
    <rPh sb="3" eb="5">
      <t>ハイリョ</t>
    </rPh>
    <rPh sb="11" eb="13">
      <t>テイジ</t>
    </rPh>
    <phoneticPr fontId="33"/>
  </si>
  <si>
    <t>推奨組み合わせ例の提示</t>
    <rPh sb="0" eb="2">
      <t>スイショウ</t>
    </rPh>
    <rPh sb="2" eb="3">
      <t>ク</t>
    </rPh>
    <rPh sb="4" eb="5">
      <t>ア</t>
    </rPh>
    <rPh sb="7" eb="8">
      <t>レイ</t>
    </rPh>
    <rPh sb="9" eb="11">
      <t>テイジ</t>
    </rPh>
    <phoneticPr fontId="33"/>
  </si>
  <si>
    <t>情報その他</t>
    <rPh sb="0" eb="2">
      <t>ジョウホウ</t>
    </rPh>
    <rPh sb="4" eb="5">
      <t>タ</t>
    </rPh>
    <phoneticPr fontId="33"/>
  </si>
  <si>
    <t>情報他・記載</t>
    <rPh sb="0" eb="2">
      <t>ジョウホウ</t>
    </rPh>
    <rPh sb="2" eb="3">
      <t>タ</t>
    </rPh>
    <rPh sb="4" eb="6">
      <t>キサイ</t>
    </rPh>
    <phoneticPr fontId="33"/>
  </si>
  <si>
    <t>個別内容1</t>
    <rPh sb="0" eb="2">
      <t>コベツ</t>
    </rPh>
    <rPh sb="2" eb="4">
      <t>ナイヨウ</t>
    </rPh>
    <phoneticPr fontId="33"/>
  </si>
  <si>
    <t>個別人数1</t>
    <rPh sb="0" eb="2">
      <t>コベツ</t>
    </rPh>
    <rPh sb="2" eb="4">
      <t>ニンズウ</t>
    </rPh>
    <phoneticPr fontId="33"/>
  </si>
  <si>
    <t>個別内容2</t>
    <rPh sb="0" eb="2">
      <t>コベツ</t>
    </rPh>
    <rPh sb="2" eb="4">
      <t>ナイヨウ</t>
    </rPh>
    <phoneticPr fontId="33"/>
  </si>
  <si>
    <t>個別人数2</t>
    <rPh sb="0" eb="2">
      <t>コベツ</t>
    </rPh>
    <rPh sb="2" eb="4">
      <t>ニンズウ</t>
    </rPh>
    <phoneticPr fontId="33"/>
  </si>
  <si>
    <t>個別内容3</t>
    <rPh sb="0" eb="2">
      <t>コベツ</t>
    </rPh>
    <rPh sb="2" eb="4">
      <t>ナイヨウ</t>
    </rPh>
    <phoneticPr fontId="33"/>
  </si>
  <si>
    <t>個別人数3</t>
    <rPh sb="0" eb="2">
      <t>コベツ</t>
    </rPh>
    <rPh sb="2" eb="4">
      <t>ニンズウ</t>
    </rPh>
    <phoneticPr fontId="33"/>
  </si>
  <si>
    <t>集団内容1</t>
    <rPh sb="0" eb="2">
      <t>シュウダン</t>
    </rPh>
    <rPh sb="2" eb="4">
      <t>ナイヨウ</t>
    </rPh>
    <phoneticPr fontId="33"/>
  </si>
  <si>
    <t>集団回数1</t>
    <rPh sb="0" eb="2">
      <t>シュウダン</t>
    </rPh>
    <rPh sb="2" eb="4">
      <t>カイスウ</t>
    </rPh>
    <phoneticPr fontId="33"/>
  </si>
  <si>
    <t>集団人数1</t>
    <rPh sb="0" eb="2">
      <t>シュウダン</t>
    </rPh>
    <rPh sb="2" eb="4">
      <t>ニンズウ</t>
    </rPh>
    <phoneticPr fontId="33"/>
  </si>
  <si>
    <t>集団内容2</t>
    <rPh sb="0" eb="2">
      <t>シュウダン</t>
    </rPh>
    <rPh sb="2" eb="4">
      <t>ナイヨウ</t>
    </rPh>
    <phoneticPr fontId="33"/>
  </si>
  <si>
    <t>集団回数2</t>
    <rPh sb="0" eb="2">
      <t>シュウダン</t>
    </rPh>
    <rPh sb="2" eb="4">
      <t>カイスウ</t>
    </rPh>
    <phoneticPr fontId="33"/>
  </si>
  <si>
    <t>集団人数2</t>
    <rPh sb="0" eb="2">
      <t>シュウダン</t>
    </rPh>
    <rPh sb="2" eb="4">
      <t>ニンズウ</t>
    </rPh>
    <phoneticPr fontId="33"/>
  </si>
  <si>
    <t>集団内容3</t>
    <rPh sb="0" eb="2">
      <t>シュウダン</t>
    </rPh>
    <rPh sb="2" eb="4">
      <t>ナイヨウ</t>
    </rPh>
    <phoneticPr fontId="33"/>
  </si>
  <si>
    <t>集団回数3</t>
    <rPh sb="0" eb="2">
      <t>シュウダン</t>
    </rPh>
    <rPh sb="2" eb="4">
      <t>カイスウ</t>
    </rPh>
    <phoneticPr fontId="33"/>
  </si>
  <si>
    <t>集団人数3</t>
    <rPh sb="0" eb="2">
      <t>シュウダン</t>
    </rPh>
    <rPh sb="2" eb="4">
      <t>ニンズウ</t>
    </rPh>
    <phoneticPr fontId="33"/>
  </si>
  <si>
    <t>課題と評価有無</t>
    <rPh sb="0" eb="2">
      <t>カダイ</t>
    </rPh>
    <rPh sb="3" eb="5">
      <t>ヒョウカ</t>
    </rPh>
    <rPh sb="5" eb="7">
      <t>ウム</t>
    </rPh>
    <phoneticPr fontId="33"/>
  </si>
  <si>
    <t>栄養課題内容</t>
    <rPh sb="0" eb="2">
      <t>エイヨウ</t>
    </rPh>
    <rPh sb="2" eb="4">
      <t>カダイ</t>
    </rPh>
    <rPh sb="4" eb="6">
      <t>ナイヨウ</t>
    </rPh>
    <phoneticPr fontId="33"/>
  </si>
  <si>
    <t>栄養課題に対する取組内容</t>
    <rPh sb="0" eb="2">
      <t>エイヨウ</t>
    </rPh>
    <rPh sb="2" eb="4">
      <t>カダイ</t>
    </rPh>
    <rPh sb="5" eb="6">
      <t>タイ</t>
    </rPh>
    <rPh sb="8" eb="10">
      <t>トリクミ</t>
    </rPh>
    <rPh sb="10" eb="12">
      <t>ナイヨウ</t>
    </rPh>
    <phoneticPr fontId="33"/>
  </si>
  <si>
    <t>施設の自己評価内容</t>
    <rPh sb="0" eb="2">
      <t>シセツ</t>
    </rPh>
    <rPh sb="3" eb="5">
      <t>ジコ</t>
    </rPh>
    <rPh sb="5" eb="7">
      <t>ヒョウカ</t>
    </rPh>
    <rPh sb="7" eb="9">
      <t>ナイヨウ</t>
    </rPh>
    <phoneticPr fontId="33"/>
  </si>
  <si>
    <t>野菜１食か１日</t>
    <rPh sb="0" eb="2">
      <t>ヤサイ</t>
    </rPh>
    <rPh sb="3" eb="4">
      <t>ショク</t>
    </rPh>
    <rPh sb="6" eb="7">
      <t>ニチ</t>
    </rPh>
    <phoneticPr fontId="33"/>
  </si>
  <si>
    <t>野菜目標量</t>
    <rPh sb="0" eb="2">
      <t>ヤサイ</t>
    </rPh>
    <rPh sb="2" eb="4">
      <t>モクヒョウ</t>
    </rPh>
    <rPh sb="4" eb="5">
      <t>リョウ</t>
    </rPh>
    <phoneticPr fontId="33"/>
  </si>
  <si>
    <t>野菜提供量</t>
    <rPh sb="0" eb="2">
      <t>ヤサイ</t>
    </rPh>
    <rPh sb="2" eb="4">
      <t>テイキョウ</t>
    </rPh>
    <rPh sb="4" eb="5">
      <t>リョウ</t>
    </rPh>
    <phoneticPr fontId="33"/>
  </si>
  <si>
    <t>果物１食か１日</t>
    <rPh sb="0" eb="2">
      <t>クダモノ</t>
    </rPh>
    <rPh sb="3" eb="4">
      <t>ショク</t>
    </rPh>
    <rPh sb="6" eb="7">
      <t>ニチ</t>
    </rPh>
    <phoneticPr fontId="33"/>
  </si>
  <si>
    <t>果物目標量</t>
    <rPh sb="0" eb="2">
      <t>クダモノ</t>
    </rPh>
    <rPh sb="2" eb="4">
      <t>モクヒョウ</t>
    </rPh>
    <rPh sb="4" eb="5">
      <t>リョウ</t>
    </rPh>
    <phoneticPr fontId="33"/>
  </si>
  <si>
    <t>果物提供量</t>
    <rPh sb="0" eb="2">
      <t>クダモノ</t>
    </rPh>
    <rPh sb="2" eb="4">
      <t>テイキョウ</t>
    </rPh>
    <rPh sb="4" eb="5">
      <t>リョウ</t>
    </rPh>
    <phoneticPr fontId="33"/>
  </si>
  <si>
    <t>委託の有無</t>
    <phoneticPr fontId="33"/>
  </si>
  <si>
    <t>献立作成</t>
    <rPh sb="0" eb="2">
      <t>コンダテ</t>
    </rPh>
    <rPh sb="2" eb="4">
      <t>サクセイ</t>
    </rPh>
    <phoneticPr fontId="33"/>
  </si>
  <si>
    <t>発注</t>
    <rPh sb="0" eb="2">
      <t>ハッチュウ</t>
    </rPh>
    <phoneticPr fontId="33"/>
  </si>
  <si>
    <t>調理</t>
    <rPh sb="0" eb="2">
      <t>チョウリ</t>
    </rPh>
    <phoneticPr fontId="33"/>
  </si>
  <si>
    <t>盛付</t>
    <rPh sb="0" eb="2">
      <t>モリツケ</t>
    </rPh>
    <phoneticPr fontId="33"/>
  </si>
  <si>
    <t>配膳</t>
    <rPh sb="0" eb="2">
      <t>ハイゼン</t>
    </rPh>
    <phoneticPr fontId="33"/>
  </si>
  <si>
    <t>食器洗浄</t>
    <rPh sb="0" eb="2">
      <t>ショッキ</t>
    </rPh>
    <rPh sb="2" eb="4">
      <t>センジョウ</t>
    </rPh>
    <phoneticPr fontId="33"/>
  </si>
  <si>
    <t>委託その他</t>
    <rPh sb="0" eb="2">
      <t>イタク</t>
    </rPh>
    <rPh sb="4" eb="5">
      <t>タ</t>
    </rPh>
    <phoneticPr fontId="33"/>
  </si>
  <si>
    <t>委託他・記載</t>
    <rPh sb="0" eb="2">
      <t>イタク</t>
    </rPh>
    <rPh sb="2" eb="3">
      <t>タ</t>
    </rPh>
    <rPh sb="4" eb="6">
      <t>キサイ</t>
    </rPh>
    <phoneticPr fontId="33"/>
  </si>
  <si>
    <t>委託契約内容の書類整備有無</t>
    <rPh sb="0" eb="2">
      <t>イタク</t>
    </rPh>
    <rPh sb="2" eb="4">
      <t>ケイヤク</t>
    </rPh>
    <rPh sb="4" eb="6">
      <t>ナイヨウ</t>
    </rPh>
    <rPh sb="7" eb="9">
      <t>ショルイ</t>
    </rPh>
    <rPh sb="9" eb="11">
      <t>セイビ</t>
    </rPh>
    <rPh sb="11" eb="13">
      <t>ウム</t>
    </rPh>
    <phoneticPr fontId="33"/>
  </si>
  <si>
    <t>作成者職種</t>
    <rPh sb="0" eb="3">
      <t>サクセイシャ</t>
    </rPh>
    <rPh sb="3" eb="4">
      <t>ショク</t>
    </rPh>
    <rPh sb="4" eb="5">
      <t>シュ</t>
    </rPh>
    <phoneticPr fontId="33"/>
  </si>
  <si>
    <t>施設区分</t>
    <rPh sb="0" eb="2">
      <t>シセツ</t>
    </rPh>
    <rPh sb="2" eb="4">
      <t>クブン</t>
    </rPh>
    <phoneticPr fontId="33"/>
  </si>
  <si>
    <t>(材･売)</t>
    <phoneticPr fontId="1"/>
  </si>
  <si>
    <t>チェック状況</t>
    <rPh sb="4" eb="6">
      <t>ジョウキョウ</t>
    </rPh>
    <phoneticPr fontId="1"/>
  </si>
  <si>
    <t>チェック状況の置き換え</t>
    <rPh sb="4" eb="6">
      <t>ジョウキョウ</t>
    </rPh>
    <rPh sb="7" eb="8">
      <t>オ</t>
    </rPh>
    <rPh sb="9" eb="10">
      <t>カ</t>
    </rPh>
    <phoneticPr fontId="1"/>
  </si>
  <si>
    <t>チェック番号の表示</t>
    <rPh sb="4" eb="6">
      <t>バンゴウ</t>
    </rPh>
    <rPh sb="7" eb="9">
      <t>ヒョウジ</t>
    </rPh>
    <phoneticPr fontId="1"/>
  </si>
  <si>
    <t>Ⅰ施設種類</t>
    <rPh sb="1" eb="3">
      <t>シセツ</t>
    </rPh>
    <rPh sb="3" eb="5">
      <t>シュルイ</t>
    </rPh>
    <phoneticPr fontId="1"/>
  </si>
  <si>
    <t>１対象者数の把握</t>
    <rPh sb="1" eb="3">
      <t>タイショウ</t>
    </rPh>
    <rPh sb="3" eb="4">
      <t>シャ</t>
    </rPh>
    <rPh sb="4" eb="5">
      <t>スウ</t>
    </rPh>
    <rPh sb="6" eb="8">
      <t>ハアク</t>
    </rPh>
    <phoneticPr fontId="1"/>
  </si>
  <si>
    <t>２身長の把握</t>
    <rPh sb="1" eb="3">
      <t>シンチョウ</t>
    </rPh>
    <rPh sb="4" eb="6">
      <t>ハアク</t>
    </rPh>
    <phoneticPr fontId="1"/>
  </si>
  <si>
    <t xml:space="preserve"> ３ 体重の把握</t>
    <phoneticPr fontId="1"/>
  </si>
  <si>
    <t xml:space="preserve"> ４ BMIなどによる体格の把握</t>
    <phoneticPr fontId="1"/>
  </si>
  <si>
    <t xml:space="preserve"> ５ 身体活動状況の把握</t>
    <phoneticPr fontId="1"/>
  </si>
  <si>
    <t xml:space="preserve"> ６ 食物アレルギーの把握</t>
  </si>
  <si>
    <t xml:space="preserve"> ７ 食物アレルギーへの対応</t>
    <phoneticPr fontId="1"/>
  </si>
  <si>
    <t xml:space="preserve"> ８　疾病状況の把握</t>
    <phoneticPr fontId="1"/>
  </si>
  <si>
    <t xml:space="preserve"> ９　生活習慣の把握</t>
  </si>
  <si>
    <t xml:space="preserve"> １ 食事の摂取量の把握</t>
    <phoneticPr fontId="1"/>
  </si>
  <si>
    <t>摂取毎日</t>
    <rPh sb="0" eb="2">
      <t>セッシュ</t>
    </rPh>
    <rPh sb="2" eb="4">
      <t>マイニチ</t>
    </rPh>
    <phoneticPr fontId="1"/>
  </si>
  <si>
    <t>摂取月</t>
    <rPh sb="0" eb="2">
      <t>セッシュ</t>
    </rPh>
    <rPh sb="2" eb="3">
      <t>ツキ</t>
    </rPh>
    <phoneticPr fontId="1"/>
  </si>
  <si>
    <t>摂取年</t>
    <rPh sb="0" eb="2">
      <t>セッシュ</t>
    </rPh>
    <rPh sb="2" eb="3">
      <t>ネン</t>
    </rPh>
    <phoneticPr fontId="1"/>
  </si>
  <si>
    <t>２ 嗜好･満足度調査</t>
    <phoneticPr fontId="1"/>
  </si>
  <si>
    <t>３　その他</t>
    <rPh sb="4" eb="5">
      <t>タ</t>
    </rPh>
    <phoneticPr fontId="1"/>
  </si>
  <si>
    <t>リスト</t>
    <phoneticPr fontId="1"/>
  </si>
  <si>
    <t>利用者の健康づくり</t>
    <rPh sb="0" eb="3">
      <t>リヨウシャ</t>
    </rPh>
    <rPh sb="4" eb="6">
      <t>ケンコウ</t>
    </rPh>
    <phoneticPr fontId="1"/>
  </si>
  <si>
    <t>望ましい食習慣の確立</t>
    <phoneticPr fontId="1"/>
  </si>
  <si>
    <t>十分な栄養素の摂取</t>
    <phoneticPr fontId="1"/>
  </si>
  <si>
    <t>安価での提供</t>
    <phoneticPr fontId="1"/>
  </si>
  <si>
    <t>楽しい食事</t>
    <phoneticPr fontId="1"/>
  </si>
  <si>
    <t>その他</t>
    <phoneticPr fontId="1"/>
  </si>
  <si>
    <t>１－２　健康づくりの一環として給食が機能しているか</t>
    <phoneticPr fontId="1"/>
  </si>
  <si>
    <t>給食会議頻度</t>
    <rPh sb="0" eb="2">
      <t>キュウショク</t>
    </rPh>
    <rPh sb="2" eb="4">
      <t>カイギ</t>
    </rPh>
    <rPh sb="4" eb="6">
      <t>ヒンド</t>
    </rPh>
    <phoneticPr fontId="1"/>
  </si>
  <si>
    <t>管理者</t>
    <phoneticPr fontId="1"/>
  </si>
  <si>
    <t>管理栄養士・栄養士</t>
    <phoneticPr fontId="1"/>
  </si>
  <si>
    <t>調理師・調理担当者</t>
    <phoneticPr fontId="1"/>
  </si>
  <si>
    <t>給食利用者</t>
    <phoneticPr fontId="1"/>
  </si>
  <si>
    <t>介護・看護担当者</t>
    <phoneticPr fontId="1"/>
  </si>
  <si>
    <t>その他（</t>
    <phoneticPr fontId="1"/>
  </si>
  <si>
    <t>衛生管理マニュアルの活用</t>
    <phoneticPr fontId="1"/>
  </si>
  <si>
    <t>衛生点検表の活用</t>
    <phoneticPr fontId="1"/>
  </si>
  <si>
    <t>①食中毒発生時マニュアル</t>
    <phoneticPr fontId="1"/>
  </si>
  <si>
    <t>②災害時マニュアル</t>
    <phoneticPr fontId="1"/>
  </si>
  <si>
    <t>③食品の備蓄</t>
    <phoneticPr fontId="1"/>
  </si>
  <si>
    <t>④他施設との連携</t>
    <phoneticPr fontId="1"/>
  </si>
  <si>
    <t>５　健康管理部門と栄養管理部門との連携</t>
    <phoneticPr fontId="1"/>
  </si>
  <si>
    <t>対象別に設定した給与栄養目標量の種類</t>
    <phoneticPr fontId="1"/>
  </si>
  <si>
    <t>設定朝食</t>
    <rPh sb="0" eb="2">
      <t>セッテイ</t>
    </rPh>
    <rPh sb="2" eb="4">
      <t>チョウショク</t>
    </rPh>
    <phoneticPr fontId="1"/>
  </si>
  <si>
    <t>設定昼食</t>
    <rPh sb="0" eb="2">
      <t>セッテイ</t>
    </rPh>
    <rPh sb="2" eb="4">
      <t>チュウショク</t>
    </rPh>
    <phoneticPr fontId="1"/>
  </si>
  <si>
    <t>設定夜食</t>
    <rPh sb="0" eb="2">
      <t>セッテイ</t>
    </rPh>
    <rPh sb="2" eb="4">
      <t>ヤショク</t>
    </rPh>
    <phoneticPr fontId="1"/>
  </si>
  <si>
    <t>設定おやつ</t>
    <rPh sb="0" eb="2">
      <t>セッテイ</t>
    </rPh>
    <phoneticPr fontId="1"/>
  </si>
  <si>
    <t>対象性別</t>
    <rPh sb="0" eb="2">
      <t>タイショウ</t>
    </rPh>
    <rPh sb="2" eb="4">
      <t>セイベツ</t>
    </rPh>
    <phoneticPr fontId="1"/>
  </si>
  <si>
    <t>目標と実際評価</t>
    <phoneticPr fontId="1"/>
  </si>
  <si>
    <t>栄養成分表示</t>
    <phoneticPr fontId="1"/>
  </si>
  <si>
    <t>献立表の提供</t>
    <phoneticPr fontId="1"/>
  </si>
  <si>
    <t>卓上メモ</t>
    <phoneticPr fontId="1"/>
  </si>
  <si>
    <t>ポスターの掲示</t>
    <phoneticPr fontId="1"/>
  </si>
  <si>
    <t>給食たより等の配布</t>
    <phoneticPr fontId="1"/>
  </si>
  <si>
    <t>実物展示</t>
    <phoneticPr fontId="1"/>
  </si>
  <si>
    <t>給食時間の訪問</t>
    <phoneticPr fontId="1"/>
  </si>
  <si>
    <t>健康に配慮したメニュー提示</t>
    <phoneticPr fontId="1"/>
  </si>
  <si>
    <t>推奨組合せの例の提示</t>
    <phoneticPr fontId="1"/>
  </si>
  <si>
    <t>課題と評価</t>
    <rPh sb="0" eb="2">
      <t>カダイ</t>
    </rPh>
    <rPh sb="3" eb="5">
      <t>ヒョウカ</t>
    </rPh>
    <phoneticPr fontId="1"/>
  </si>
  <si>
    <t>野菜１食か１日</t>
    <rPh sb="0" eb="2">
      <t>ヤサイ</t>
    </rPh>
    <rPh sb="3" eb="4">
      <t>ショク</t>
    </rPh>
    <rPh sb="6" eb="7">
      <t>ニチ</t>
    </rPh>
    <phoneticPr fontId="1"/>
  </si>
  <si>
    <t>果物１食か１日</t>
    <rPh sb="0" eb="2">
      <t>クダモノ</t>
    </rPh>
    <rPh sb="3" eb="4">
      <t>ショク</t>
    </rPh>
    <rPh sb="6" eb="7">
      <t>ニチ</t>
    </rPh>
    <phoneticPr fontId="1"/>
  </si>
  <si>
    <t>委託有無</t>
    <rPh sb="0" eb="2">
      <t>イタク</t>
    </rPh>
    <rPh sb="2" eb="3">
      <t>アリ</t>
    </rPh>
    <rPh sb="3" eb="4">
      <t>ナシ</t>
    </rPh>
    <phoneticPr fontId="1"/>
  </si>
  <si>
    <t>献立作成</t>
    <rPh sb="0" eb="2">
      <t>コンダテ</t>
    </rPh>
    <rPh sb="2" eb="4">
      <t>サクセイ</t>
    </rPh>
    <phoneticPr fontId="1"/>
  </si>
  <si>
    <t>発注</t>
    <rPh sb="0" eb="2">
      <t>ハッチュウ</t>
    </rPh>
    <phoneticPr fontId="1"/>
  </si>
  <si>
    <t>調理</t>
    <rPh sb="0" eb="2">
      <t>チョウリ</t>
    </rPh>
    <phoneticPr fontId="1"/>
  </si>
  <si>
    <t>配膳</t>
    <rPh sb="0" eb="2">
      <t>ハイゼン</t>
    </rPh>
    <phoneticPr fontId="1"/>
  </si>
  <si>
    <t>食器洗浄</t>
    <rPh sb="0" eb="2">
      <t>ショッキ</t>
    </rPh>
    <rPh sb="2" eb="4">
      <t>センジョウ</t>
    </rPh>
    <phoneticPr fontId="1"/>
  </si>
  <si>
    <t>盛付</t>
    <rPh sb="0" eb="1">
      <t>モ</t>
    </rPh>
    <rPh sb="1" eb="2">
      <t>ツ</t>
    </rPh>
    <phoneticPr fontId="1"/>
  </si>
  <si>
    <t>委託契約内容の書類整備</t>
    <rPh sb="0" eb="2">
      <t>イタク</t>
    </rPh>
    <rPh sb="2" eb="4">
      <t>ケイヤク</t>
    </rPh>
    <rPh sb="4" eb="6">
      <t>ナイヨウ</t>
    </rPh>
    <rPh sb="7" eb="9">
      <t>ショルイ</t>
    </rPh>
    <rPh sb="9" eb="11">
      <t>セイビ</t>
    </rPh>
    <phoneticPr fontId="1"/>
  </si>
  <si>
    <t>作成者職種</t>
    <rPh sb="0" eb="3">
      <t>サクセイシャ</t>
    </rPh>
    <rPh sb="3" eb="5">
      <t>ショクシュ</t>
    </rPh>
    <phoneticPr fontId="1"/>
  </si>
  <si>
    <t>施設区分</t>
    <rPh sb="0" eb="2">
      <t>シセツ</t>
    </rPh>
    <rPh sb="2" eb="4">
      <t>クブン</t>
    </rPh>
    <phoneticPr fontId="1"/>
  </si>
  <si>
    <t>その他</t>
    <rPh sb="2" eb="3">
      <t>タ</t>
    </rPh>
    <phoneticPr fontId="1"/>
  </si>
  <si>
    <t>設定夕食</t>
    <rPh sb="0" eb="2">
      <t>セッテイ</t>
    </rPh>
    <rPh sb="2" eb="4">
      <t>ユウショク</t>
    </rPh>
    <phoneticPr fontId="1"/>
  </si>
  <si>
    <t>Ⅷ　栄養指導</t>
    <phoneticPr fontId="1"/>
  </si>
  <si>
    <t>(材･売)</t>
  </si>
  <si>
    <t>定食区分</t>
    <rPh sb="0" eb="2">
      <t>テイショク</t>
    </rPh>
    <rPh sb="2" eb="4">
      <t>クブン</t>
    </rPh>
    <phoneticPr fontId="1"/>
  </si>
  <si>
    <t>←色付け用</t>
    <rPh sb="1" eb="2">
      <t>イロ</t>
    </rPh>
    <rPh sb="2" eb="3">
      <t>ツ</t>
    </rPh>
    <rPh sb="4" eb="5">
      <t>ヨウ</t>
    </rPh>
    <phoneticPr fontId="1"/>
  </si>
  <si>
    <t>提供有無→</t>
    <rPh sb="0" eb="2">
      <t>テイキョウ</t>
    </rPh>
    <rPh sb="2" eb="4">
      <t>ウム</t>
    </rPh>
    <phoneticPr fontId="1"/>
  </si>
  <si>
    <t>栄養指導</t>
    <rPh sb="0" eb="2">
      <t>エイヨウ</t>
    </rPh>
    <rPh sb="2" eb="4">
      <t>シドウ</t>
    </rPh>
    <phoneticPr fontId="1"/>
  </si>
  <si>
    <t>色付け用→</t>
    <rPh sb="0" eb="1">
      <t>イロ</t>
    </rPh>
    <rPh sb="1" eb="2">
      <t>ツ</t>
    </rPh>
    <rPh sb="3" eb="4">
      <t>ヨウ</t>
    </rPh>
    <phoneticPr fontId="1"/>
  </si>
  <si>
    <t>９その他</t>
    <phoneticPr fontId="1"/>
  </si>
  <si>
    <t>　　　選択</t>
    <rPh sb="3" eb="5">
      <t>センタク</t>
    </rPh>
    <phoneticPr fontId="1"/>
  </si>
  <si>
    <t>（有の場合は下記にチェック）</t>
    <phoneticPr fontId="1"/>
  </si>
  <si>
    <t>推奨組合せ例の提示</t>
    <rPh sb="0" eb="2">
      <t>スイショウ</t>
    </rPh>
    <rPh sb="2" eb="4">
      <t>クミアワ</t>
    </rPh>
    <rPh sb="5" eb="6">
      <t>レイ</t>
    </rPh>
    <rPh sb="7" eb="9">
      <t>テイジ</t>
    </rPh>
    <phoneticPr fontId="1"/>
  </si>
  <si>
    <t>給食時の訪問</t>
    <rPh sb="0" eb="2">
      <t>キュウショク</t>
    </rPh>
    <rPh sb="2" eb="3">
      <t>ジ</t>
    </rPh>
    <rPh sb="4" eb="6">
      <t>ホウモン</t>
    </rPh>
    <phoneticPr fontId="1"/>
  </si>
  <si>
    <t>【利用者に関する把握・調査】該当に印をつけ頻度を記入する</t>
    <phoneticPr fontId="1"/>
  </si>
  <si>
    <t>B1（mg）</t>
    <phoneticPr fontId="1"/>
  </si>
  <si>
    <t>責任者と作成者</t>
    <rPh sb="0" eb="3">
      <t>セキニンシャ</t>
    </rPh>
    <rPh sb="4" eb="7">
      <t>サクセイシャ</t>
    </rPh>
    <phoneticPr fontId="1"/>
  </si>
  <si>
    <t>作成者</t>
    <rPh sb="0" eb="3">
      <t>サクセイシャ</t>
    </rPh>
    <phoneticPr fontId="1"/>
  </si>
  <si>
    <t>氏名</t>
    <rPh sb="0" eb="2">
      <t>シメイ</t>
    </rPh>
    <phoneticPr fontId="1"/>
  </si>
  <si>
    <t>＊次項へ⇓</t>
    <rPh sb="1" eb="3">
      <t>ジコウ</t>
    </rPh>
    <phoneticPr fontId="1"/>
  </si>
  <si>
    <t>（材）</t>
    <phoneticPr fontId="1"/>
  </si>
  <si>
    <t>（売）</t>
    <rPh sb="1" eb="2">
      <t>ウ</t>
    </rPh>
    <phoneticPr fontId="1"/>
  </si>
  <si>
    <t>新宿区</t>
    <rPh sb="0" eb="3">
      <t>シンジュクク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</si>
</sst>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_);[Red]\(0\)"/>
    <numFmt numFmtId="178" formatCode="0_ "/>
    <numFmt numFmtId="179" formatCode="0.0_);[Red]\(0.0\)"/>
    <numFmt numFmtId="180" formatCode="#"/>
    <numFmt numFmtId="181" formatCode="0.0_ "/>
    <numFmt numFmtId="182" formatCode="0.00_);[Red]\(0.00\)"/>
  </numFmts>
  <fonts count="51">
    <font>
      <sz val="11"/>
      <color theme="1"/>
      <name val="ＭＳ Ｐゴシック"/>
      <family val="2"/>
      <charset val="128"/>
      <scheme val="minor"/>
    </font>
    <font>
      <sz val="6"/>
      <name val="ＭＳ Ｐゴシック"/>
      <family val="2"/>
      <charset val="128"/>
      <scheme val="minor"/>
    </font>
    <font>
      <sz val="14.5"/>
      <color theme="1"/>
      <name val="ＭＳ ゴシック"/>
      <family val="3"/>
      <charset val="128"/>
    </font>
    <font>
      <sz val="9"/>
      <color theme="1"/>
      <name val="ＤＦＰ平成ゴシック体W3"/>
      <family val="3"/>
      <charset val="128"/>
    </font>
    <font>
      <sz val="8"/>
      <color theme="1"/>
      <name val="ＤＦＰ平成ゴシック体W3"/>
      <family val="3"/>
      <charset val="128"/>
    </font>
    <font>
      <sz val="9"/>
      <color theme="1"/>
      <name val="ＭＳ Ｐゴシック"/>
      <family val="2"/>
      <charset val="128"/>
      <scheme val="minor"/>
    </font>
    <font>
      <sz val="9.5"/>
      <color theme="1"/>
      <name val="HGｺﾞｼｯｸE"/>
      <family val="3"/>
      <charset val="128"/>
    </font>
    <font>
      <sz val="9.5"/>
      <color theme="1"/>
      <name val="ＭＳ ゴシック"/>
      <family val="3"/>
      <charset val="128"/>
    </font>
    <font>
      <sz val="7.5"/>
      <color theme="1"/>
      <name val="ＭＳ 明朝"/>
      <family val="1"/>
      <charset val="128"/>
    </font>
    <font>
      <sz val="8.5"/>
      <color theme="1"/>
      <name val="ＭＳ 明朝"/>
      <family val="1"/>
      <charset val="128"/>
    </font>
    <font>
      <sz val="8.5"/>
      <color theme="1"/>
      <name val="ＭＳ Ｐ明朝"/>
      <family val="1"/>
      <charset val="128"/>
    </font>
    <font>
      <sz val="9"/>
      <color theme="1"/>
      <name val="ＭＳ 明朝"/>
      <family val="1"/>
      <charset val="128"/>
    </font>
    <font>
      <sz val="9"/>
      <color theme="1"/>
      <name val="ＭＳ Ｐ明朝"/>
      <family val="1"/>
      <charset val="128"/>
    </font>
    <font>
      <sz val="9"/>
      <color theme="1"/>
      <name val="HGｺﾞｼｯｸE"/>
      <family val="3"/>
      <charset val="128"/>
    </font>
    <font>
      <sz val="9"/>
      <color theme="1"/>
      <name val="ＭＳ ゴシック"/>
      <family val="3"/>
      <charset val="128"/>
    </font>
    <font>
      <sz val="11"/>
      <color theme="1"/>
      <name val="ＭＳ Ｐゴシック"/>
      <family val="3"/>
      <charset val="128"/>
      <scheme val="minor"/>
    </font>
    <font>
      <sz val="9.5"/>
      <color theme="1"/>
      <name val="ＭＳ 明朝"/>
      <family val="1"/>
      <charset val="128"/>
    </font>
    <font>
      <u/>
      <sz val="11"/>
      <color theme="1"/>
      <name val="ＭＳ Ｐゴシック"/>
      <family val="2"/>
      <charset val="128"/>
      <scheme val="minor"/>
    </font>
    <font>
      <sz val="6.5"/>
      <color theme="1"/>
      <name val="ＭＳ Ｐ明朝"/>
      <family val="1"/>
      <charset val="128"/>
    </font>
    <font>
      <sz val="11"/>
      <color indexed="8"/>
      <name val="Calibri"/>
      <family val="2"/>
    </font>
    <font>
      <sz val="6"/>
      <color theme="1"/>
      <name val="ＭＳ Ｐ明朝"/>
      <family val="1"/>
      <charset val="128"/>
    </font>
    <font>
      <sz val="8"/>
      <color theme="1"/>
      <name val="ＭＳ Ｐ明朝"/>
      <family val="1"/>
      <charset val="128"/>
    </font>
    <font>
      <sz val="7"/>
      <color theme="1"/>
      <name val="ＭＳ Ｐ明朝"/>
      <family val="1"/>
      <charset val="128"/>
    </font>
    <font>
      <sz val="11"/>
      <color theme="1"/>
      <name val="ＭＳ Ｐ明朝"/>
      <family val="1"/>
      <charset val="128"/>
    </font>
    <font>
      <sz val="9.5"/>
      <color theme="1"/>
      <name val="ＭＳ Ｐ明朝"/>
      <family val="1"/>
      <charset val="128"/>
    </font>
    <font>
      <sz val="7.5"/>
      <color theme="1"/>
      <name val="ＭＳ Ｐ明朝"/>
      <family val="1"/>
      <charset val="128"/>
    </font>
    <font>
      <sz val="9"/>
      <name val="ＭＳ Ｐ明朝"/>
      <family val="1"/>
      <charset val="128"/>
    </font>
    <font>
      <sz val="10"/>
      <color theme="1"/>
      <name val="ＭＳ ゴシック"/>
      <family val="3"/>
      <charset val="128"/>
    </font>
    <font>
      <sz val="10"/>
      <color theme="1"/>
      <name val="ＭＳ Ｐゴシック"/>
      <family val="2"/>
      <charset val="128"/>
      <scheme val="minor"/>
    </font>
    <font>
      <sz val="10"/>
      <color theme="1"/>
      <name val="ＭＳ Ｐ明朝"/>
      <family val="1"/>
      <charset val="128"/>
    </font>
    <font>
      <sz val="11"/>
      <name val="ＭＳ Ｐゴシック"/>
      <family val="3"/>
      <charset val="128"/>
    </font>
    <font>
      <sz val="9"/>
      <color rgb="FF000000"/>
      <name val="Meiryo UI"/>
      <family val="3"/>
      <charset val="128"/>
    </font>
    <font>
      <sz val="10"/>
      <name val="ＭＳ Ｐゴシック"/>
      <family val="3"/>
      <charset val="128"/>
    </font>
    <font>
      <sz val="6"/>
      <name val="ＭＳ Ｐゴシック"/>
      <family val="3"/>
      <charset val="128"/>
    </font>
    <font>
      <sz val="10"/>
      <color indexed="10"/>
      <name val="ＭＳ Ｐゴシック"/>
      <family val="3"/>
      <charset val="128"/>
    </font>
    <font>
      <sz val="8"/>
      <color theme="1"/>
      <name val="ＭＳ Ｐゴシック"/>
      <family val="2"/>
      <charset val="128"/>
      <scheme val="minor"/>
    </font>
    <font>
      <sz val="8"/>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8"/>
      <name val="ＭＳ Ｐゴシック"/>
      <family val="2"/>
      <charset val="128"/>
      <scheme val="minor"/>
    </font>
    <font>
      <sz val="8"/>
      <name val="ＭＳ Ｐゴシック"/>
      <family val="3"/>
      <charset val="128"/>
      <scheme val="minor"/>
    </font>
    <font>
      <b/>
      <sz val="9"/>
      <color indexed="81"/>
      <name val="ＭＳ Ｐゴシック"/>
      <family val="3"/>
      <charset val="128"/>
    </font>
    <font>
      <sz val="8"/>
      <color indexed="81"/>
      <name val="ＭＳ Ｐゴシック"/>
      <family val="3"/>
      <charset val="128"/>
    </font>
    <font>
      <b/>
      <sz val="8"/>
      <color indexed="81"/>
      <name val="ＭＳ Ｐゴシック"/>
      <family val="3"/>
      <charset val="128"/>
    </font>
    <font>
      <sz val="9"/>
      <color indexed="81"/>
      <name val="ＭＳ Ｐゴシック"/>
      <family val="3"/>
      <charset val="128"/>
    </font>
    <font>
      <b/>
      <sz val="10"/>
      <color indexed="81"/>
      <name val="MS P ゴシック"/>
      <family val="3"/>
      <charset val="128"/>
    </font>
    <font>
      <sz val="10"/>
      <color indexed="81"/>
      <name val="MS P ゴシック"/>
      <family val="3"/>
      <charset val="128"/>
    </font>
    <font>
      <b/>
      <sz val="9"/>
      <color indexed="81"/>
      <name val="MS P ゴシック"/>
      <family val="3"/>
      <charset val="128"/>
    </font>
    <font>
      <sz val="8"/>
      <color theme="1"/>
      <name val="HGｺﾞｼｯｸE"/>
      <family val="3"/>
      <charset val="128"/>
    </font>
    <font>
      <u/>
      <sz val="10"/>
      <color indexed="81"/>
      <name val="MS P ゴシック"/>
      <family val="3"/>
      <charset val="128"/>
    </font>
    <font>
      <sz val="9"/>
      <color theme="1"/>
      <name val="ＭＳ Ｐゴシック"/>
      <family val="3"/>
      <charset val="128"/>
    </font>
  </fonts>
  <fills count="15">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indexed="41"/>
        <bgColor indexed="64"/>
      </patternFill>
    </fill>
    <fill>
      <patternFill patternType="solid">
        <fgColor indexed="45"/>
        <bgColor indexed="64"/>
      </patternFill>
    </fill>
    <fill>
      <patternFill patternType="solid">
        <fgColor indexed="43"/>
        <bgColor indexed="64"/>
      </patternFill>
    </fill>
    <fill>
      <patternFill patternType="solid">
        <fgColor rgb="FFFF99CC"/>
        <bgColor indexed="64"/>
      </patternFill>
    </fill>
    <fill>
      <patternFill patternType="solid">
        <fgColor rgb="FFCCFFFF"/>
        <bgColor indexed="64"/>
      </patternFill>
    </fill>
    <fill>
      <patternFill patternType="solid">
        <fgColor indexed="10"/>
        <bgColor indexed="64"/>
      </patternFill>
    </fill>
    <fill>
      <patternFill patternType="solid">
        <fgColor rgb="FFFFFF99"/>
        <bgColor indexed="64"/>
      </patternFill>
    </fill>
    <fill>
      <patternFill patternType="solid">
        <fgColor indexed="47"/>
        <bgColor indexed="64"/>
      </patternFill>
    </fill>
    <fill>
      <patternFill patternType="solid">
        <fgColor rgb="FFFFFF00"/>
        <bgColor indexed="64"/>
      </patternFill>
    </fill>
    <fill>
      <patternFill patternType="solid">
        <fgColor theme="0" tint="-0.249977111117893"/>
        <bgColor indexed="64"/>
      </patternFill>
    </fill>
  </fills>
  <borders count="66">
    <border>
      <left/>
      <right/>
      <top/>
      <bottom/>
      <diagonal/>
    </border>
    <border>
      <left style="thin">
        <color rgb="FF000000"/>
      </left>
      <right/>
      <top style="thin">
        <color rgb="FF000000"/>
      </top>
      <bottom style="thin">
        <color rgb="FF000000"/>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rgb="FF000000"/>
      </top>
      <bottom style="thin">
        <color indexed="64"/>
      </bottom>
      <diagonal/>
    </border>
    <border>
      <left/>
      <right/>
      <top style="hair">
        <color indexed="64"/>
      </top>
      <bottom/>
      <diagonal/>
    </border>
    <border>
      <left style="thin">
        <color rgb="FF000000"/>
      </left>
      <right/>
      <top style="thin">
        <color indexed="64"/>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right/>
      <top/>
      <bottom style="thin">
        <color rgb="FF000000"/>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dott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style="thin">
        <color indexed="64"/>
      </right>
      <top style="thin">
        <color indexed="64"/>
      </top>
      <bottom/>
      <diagonal/>
    </border>
    <border>
      <left style="dotted">
        <color indexed="64"/>
      </left>
      <right/>
      <top style="thin">
        <color indexed="64"/>
      </top>
      <bottom/>
      <diagonal/>
    </border>
    <border>
      <left style="dotted">
        <color indexed="64"/>
      </left>
      <right style="dotted">
        <color indexed="64"/>
      </right>
      <top style="thin">
        <color indexed="64"/>
      </top>
      <bottom/>
      <diagonal/>
    </border>
    <border>
      <left style="dotted">
        <color indexed="64"/>
      </left>
      <right style="dotted">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dotted">
        <color indexed="64"/>
      </top>
      <bottom/>
      <diagonal/>
    </border>
  </borders>
  <cellStyleXfs count="4">
    <xf numFmtId="0" fontId="0" fillId="0" borderId="0">
      <alignment vertical="center"/>
    </xf>
    <xf numFmtId="0" fontId="19" fillId="0" borderId="0"/>
    <xf numFmtId="0" fontId="30" fillId="0" borderId="0">
      <alignment vertical="center"/>
    </xf>
    <xf numFmtId="38" fontId="30" fillId="0" borderId="0" applyFont="0" applyFill="0" applyBorder="0" applyAlignment="0" applyProtection="0">
      <alignment vertical="center"/>
    </xf>
  </cellStyleXfs>
  <cellXfs count="593">
    <xf numFmtId="0" fontId="0" fillId="0" borderId="0" xfId="0">
      <alignment vertical="center"/>
    </xf>
    <xf numFmtId="0" fontId="4" fillId="0" borderId="0" xfId="0" applyFont="1">
      <alignment vertical="center"/>
    </xf>
    <xf numFmtId="0" fontId="5" fillId="0" borderId="0" xfId="0" applyFont="1">
      <alignment vertical="center"/>
    </xf>
    <xf numFmtId="0" fontId="8" fillId="0" borderId="0" xfId="0" applyFont="1" applyAlignment="1">
      <alignment horizontal="left" vertical="center"/>
    </xf>
    <xf numFmtId="0" fontId="9" fillId="0" borderId="0" xfId="0" applyFont="1" applyAlignment="1">
      <alignment horizontal="justify" vertical="center" wrapText="1"/>
    </xf>
    <xf numFmtId="0" fontId="9" fillId="0" borderId="0" xfId="0" applyFont="1" applyAlignment="1">
      <alignment horizontal="left" vertical="center" wrapText="1"/>
    </xf>
    <xf numFmtId="0" fontId="9" fillId="0" borderId="0" xfId="0" applyFont="1" applyAlignment="1">
      <alignment horizontal="center" vertical="center" wrapText="1"/>
    </xf>
    <xf numFmtId="0" fontId="9" fillId="0" borderId="0" xfId="0" applyFont="1" applyAlignment="1">
      <alignment horizontal="justify" vertical="center"/>
    </xf>
    <xf numFmtId="0" fontId="11" fillId="0" borderId="10" xfId="0" applyFont="1" applyBorder="1" applyAlignment="1">
      <alignment horizontal="left" vertical="top"/>
    </xf>
    <xf numFmtId="0" fontId="12" fillId="0" borderId="9" xfId="0" applyFont="1" applyBorder="1" applyAlignment="1">
      <alignment horizontal="left" vertical="top"/>
    </xf>
    <xf numFmtId="0" fontId="12" fillId="0" borderId="11" xfId="0" applyFont="1" applyBorder="1" applyAlignment="1">
      <alignment horizontal="left" vertical="top"/>
    </xf>
    <xf numFmtId="0" fontId="16" fillId="0" borderId="0" xfId="0" applyFont="1" applyAlignment="1">
      <alignment horizontal="left" vertical="center"/>
    </xf>
    <xf numFmtId="0" fontId="17" fillId="0" borderId="0" xfId="0" applyFont="1">
      <alignment vertical="center"/>
    </xf>
    <xf numFmtId="0" fontId="2" fillId="0" borderId="0" xfId="0" applyFont="1" applyAlignment="1">
      <alignment horizontal="center" vertical="center"/>
    </xf>
    <xf numFmtId="0" fontId="11" fillId="0" borderId="9" xfId="0" applyFont="1" applyBorder="1" applyAlignment="1">
      <alignment horizontal="left" vertical="top" wrapText="1"/>
    </xf>
    <xf numFmtId="0" fontId="11" fillId="0" borderId="11" xfId="0" applyFont="1" applyBorder="1" applyAlignment="1">
      <alignment horizontal="left" vertical="top" wrapText="1"/>
    </xf>
    <xf numFmtId="0" fontId="11" fillId="0" borderId="10" xfId="0" applyFont="1" applyBorder="1" applyAlignment="1">
      <alignment horizontal="left" vertical="top" wrapText="1"/>
    </xf>
    <xf numFmtId="0" fontId="0" fillId="0" borderId="0" xfId="0" applyAlignment="1">
      <alignment horizontal="center" vertical="center"/>
    </xf>
    <xf numFmtId="0" fontId="0" fillId="0" borderId="0" xfId="0" applyAlignment="1">
      <alignment horizontal="left" vertical="center"/>
    </xf>
    <xf numFmtId="0" fontId="15" fillId="0" borderId="0" xfId="0" applyFont="1" applyAlignment="1">
      <alignment horizontal="left" vertical="center"/>
    </xf>
    <xf numFmtId="0" fontId="12" fillId="0" borderId="3" xfId="0" applyFont="1" applyBorder="1" applyAlignment="1">
      <alignment horizontal="left" vertical="top"/>
    </xf>
    <xf numFmtId="0" fontId="12" fillId="0" borderId="2" xfId="0" applyFont="1" applyBorder="1">
      <alignment vertical="center"/>
    </xf>
    <xf numFmtId="0" fontId="12" fillId="0" borderId="0" xfId="0" applyFont="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7" xfId="0" applyFont="1" applyBorder="1">
      <alignment vertical="center"/>
    </xf>
    <xf numFmtId="0" fontId="23" fillId="0" borderId="0" xfId="0" applyFont="1" applyAlignment="1">
      <alignment horizontal="left" vertical="center" wrapText="1"/>
    </xf>
    <xf numFmtId="0" fontId="23" fillId="0" borderId="0" xfId="0" applyFont="1" applyAlignment="1">
      <alignment horizontal="left" vertical="center"/>
    </xf>
    <xf numFmtId="0" fontId="12" fillId="0" borderId="0" xfId="0" applyFont="1" applyAlignment="1">
      <alignment horizontal="left" vertical="center"/>
    </xf>
    <xf numFmtId="0" fontId="23" fillId="0" borderId="0" xfId="0" applyFont="1">
      <alignment vertical="center"/>
    </xf>
    <xf numFmtId="0" fontId="24" fillId="0" borderId="11" xfId="0" applyFont="1" applyBorder="1">
      <alignment vertical="center"/>
    </xf>
    <xf numFmtId="177" fontId="10" fillId="0" borderId="8" xfId="0" applyNumberFormat="1" applyFont="1" applyBorder="1" applyAlignment="1">
      <alignment horizontal="right" vertical="center" wrapText="1"/>
    </xf>
    <xf numFmtId="0" fontId="10" fillId="0" borderId="8" xfId="0" applyFont="1" applyBorder="1" applyAlignment="1">
      <alignment vertical="center" wrapText="1"/>
    </xf>
    <xf numFmtId="177" fontId="10" fillId="0" borderId="7" xfId="0" applyNumberFormat="1" applyFont="1" applyBorder="1" applyAlignment="1">
      <alignment horizontal="right" vertical="center" wrapText="1"/>
    </xf>
    <xf numFmtId="0" fontId="3" fillId="0" borderId="0" xfId="0" applyFont="1" applyAlignment="1">
      <alignment horizontal="center" vertical="center"/>
    </xf>
    <xf numFmtId="0" fontId="12" fillId="0" borderId="0" xfId="0" applyFont="1" applyAlignment="1">
      <alignment horizontal="left" vertical="top"/>
    </xf>
    <xf numFmtId="177" fontId="10" fillId="0" borderId="8" xfId="0" applyNumberFormat="1" applyFont="1" applyBorder="1" applyAlignment="1">
      <alignment horizontal="center" vertical="center" wrapText="1"/>
    </xf>
    <xf numFmtId="0" fontId="11" fillId="0" borderId="11" xfId="0" applyFont="1" applyBorder="1" applyAlignment="1">
      <alignment horizontal="left" vertical="top"/>
    </xf>
    <xf numFmtId="177" fontId="10" fillId="0" borderId="7" xfId="0" applyNumberFormat="1" applyFont="1" applyBorder="1" applyAlignment="1">
      <alignment horizontal="center" vertical="center" wrapText="1"/>
    </xf>
    <xf numFmtId="0" fontId="11" fillId="0" borderId="14" xfId="0" applyFont="1" applyBorder="1" applyAlignment="1">
      <alignment horizontal="left" vertical="top"/>
    </xf>
    <xf numFmtId="0" fontId="12" fillId="0" borderId="14" xfId="0" applyFont="1" applyBorder="1" applyAlignment="1">
      <alignment horizontal="left" vertical="top"/>
    </xf>
    <xf numFmtId="0" fontId="5" fillId="0" borderId="14" xfId="0" applyFont="1" applyBorder="1">
      <alignment vertical="center"/>
    </xf>
    <xf numFmtId="0" fontId="12" fillId="0" borderId="8" xfId="0" applyFont="1" applyBorder="1">
      <alignment vertical="center"/>
    </xf>
    <xf numFmtId="0" fontId="12" fillId="0" borderId="14" xfId="0" applyFont="1" applyBorder="1">
      <alignment vertical="center"/>
    </xf>
    <xf numFmtId="0" fontId="10" fillId="0" borderId="6" xfId="0" applyFont="1" applyBorder="1">
      <alignment vertical="center"/>
    </xf>
    <xf numFmtId="0" fontId="10" fillId="0" borderId="7" xfId="0" applyFont="1" applyBorder="1">
      <alignment vertical="center"/>
    </xf>
    <xf numFmtId="0" fontId="12" fillId="0" borderId="6" xfId="0" applyFont="1" applyBorder="1">
      <alignment vertical="center"/>
    </xf>
    <xf numFmtId="0" fontId="12" fillId="0" borderId="10" xfId="0" applyFont="1" applyBorder="1" applyAlignment="1">
      <alignment horizontal="left" vertical="center"/>
    </xf>
    <xf numFmtId="0" fontId="12" fillId="0" borderId="10" xfId="0" applyFont="1" applyBorder="1" applyAlignment="1">
      <alignment horizontal="left" vertical="center" shrinkToFit="1"/>
    </xf>
    <xf numFmtId="0" fontId="12" fillId="0" borderId="11" xfId="0" applyFont="1" applyBorder="1">
      <alignment vertical="center"/>
    </xf>
    <xf numFmtId="0" fontId="26" fillId="0" borderId="29" xfId="0" applyFont="1" applyBorder="1" applyAlignment="1">
      <alignment vertical="center" wrapText="1"/>
    </xf>
    <xf numFmtId="0" fontId="12" fillId="0" borderId="11" xfId="0" applyFont="1" applyBorder="1" applyAlignment="1">
      <alignment vertical="center" shrinkToFit="1"/>
    </xf>
    <xf numFmtId="0" fontId="12" fillId="0" borderId="10" xfId="0" applyFont="1" applyBorder="1" applyAlignment="1">
      <alignment vertical="center" shrinkToFit="1"/>
    </xf>
    <xf numFmtId="0" fontId="12" fillId="0" borderId="19" xfId="0" applyFont="1" applyBorder="1">
      <alignment vertical="center"/>
    </xf>
    <xf numFmtId="0" fontId="12" fillId="0" borderId="3" xfId="0" applyFont="1" applyBorder="1">
      <alignment vertical="center"/>
    </xf>
    <xf numFmtId="0" fontId="3" fillId="0" borderId="0" xfId="0" applyFont="1">
      <alignment vertical="center"/>
    </xf>
    <xf numFmtId="0" fontId="27" fillId="0" borderId="0" xfId="0" applyFont="1">
      <alignment vertical="center"/>
    </xf>
    <xf numFmtId="177" fontId="10" fillId="0" borderId="11" xfId="0" applyNumberFormat="1" applyFont="1" applyBorder="1" applyAlignment="1">
      <alignment horizontal="right" vertical="center" wrapText="1"/>
    </xf>
    <xf numFmtId="177" fontId="10" fillId="0" borderId="10" xfId="0" applyNumberFormat="1" applyFont="1" applyBorder="1" applyAlignment="1">
      <alignment horizontal="right" vertical="center" wrapText="1"/>
    </xf>
    <xf numFmtId="0" fontId="12" fillId="0" borderId="11" xfId="0" applyFont="1" applyBorder="1" applyAlignment="1">
      <alignment horizontal="left" vertical="center" wrapText="1"/>
    </xf>
    <xf numFmtId="0" fontId="12" fillId="0" borderId="10" xfId="0" applyFont="1" applyBorder="1">
      <alignment vertical="center"/>
    </xf>
    <xf numFmtId="0" fontId="12" fillId="0" borderId="0" xfId="0" applyFont="1" applyAlignment="1">
      <alignment horizontal="right" vertical="center"/>
    </xf>
    <xf numFmtId="0" fontId="26" fillId="0" borderId="17" xfId="0" applyFont="1" applyBorder="1" applyAlignment="1">
      <alignment vertical="center" wrapText="1"/>
    </xf>
    <xf numFmtId="0" fontId="24" fillId="4" borderId="7" xfId="0" applyFont="1" applyFill="1" applyBorder="1" applyAlignment="1">
      <alignment vertical="center" wrapText="1" shrinkToFit="1"/>
    </xf>
    <xf numFmtId="0" fontId="12" fillId="4" borderId="13" xfId="0" applyFont="1" applyFill="1" applyBorder="1" applyAlignment="1">
      <alignment vertical="center" wrapText="1"/>
    </xf>
    <xf numFmtId="0" fontId="12" fillId="4" borderId="14" xfId="0" applyFont="1" applyFill="1" applyBorder="1" applyAlignment="1">
      <alignment vertical="center" shrinkToFit="1"/>
    </xf>
    <xf numFmtId="0" fontId="12" fillId="4" borderId="11" xfId="0" applyFont="1" applyFill="1" applyBorder="1" applyAlignment="1">
      <alignment horizontal="left" vertical="center" shrinkToFit="1"/>
    </xf>
    <xf numFmtId="0" fontId="21" fillId="4" borderId="19" xfId="0" applyFont="1" applyFill="1" applyBorder="1" applyAlignment="1">
      <alignment horizontal="left" vertical="center" shrinkToFit="1"/>
    </xf>
    <xf numFmtId="0" fontId="21" fillId="4" borderId="20" xfId="0" applyFont="1" applyFill="1" applyBorder="1" applyAlignment="1">
      <alignment vertical="center" shrinkToFit="1"/>
    </xf>
    <xf numFmtId="0" fontId="12" fillId="4" borderId="10" xfId="0" applyFont="1" applyFill="1" applyBorder="1" applyAlignment="1">
      <alignment horizontal="right" vertical="center" shrinkToFit="1"/>
    </xf>
    <xf numFmtId="0" fontId="0" fillId="0" borderId="14" xfId="0" applyBorder="1">
      <alignment vertical="center"/>
    </xf>
    <xf numFmtId="0" fontId="0" fillId="0" borderId="3" xfId="0" applyBorder="1">
      <alignment vertical="center"/>
    </xf>
    <xf numFmtId="0" fontId="32" fillId="0" borderId="30" xfId="0" applyFont="1" applyBorder="1" applyAlignment="1" applyProtection="1">
      <alignment horizontal="center" vertical="center" textRotation="255" wrapText="1"/>
      <protection locked="0"/>
    </xf>
    <xf numFmtId="0" fontId="32" fillId="0" borderId="31" xfId="0" applyFont="1" applyBorder="1" applyAlignment="1" applyProtection="1">
      <alignment vertical="center" textRotation="255" wrapText="1"/>
      <protection locked="0"/>
    </xf>
    <xf numFmtId="0" fontId="32" fillId="5" borderId="30" xfId="0" applyFont="1" applyFill="1" applyBorder="1" applyAlignment="1" applyProtection="1">
      <alignment vertical="center" textRotation="255" wrapText="1"/>
      <protection locked="0"/>
    </xf>
    <xf numFmtId="0" fontId="32" fillId="5" borderId="32" xfId="0" applyFont="1" applyFill="1" applyBorder="1" applyAlignment="1" applyProtection="1">
      <alignment vertical="center" textRotation="255" wrapText="1"/>
      <protection locked="0"/>
    </xf>
    <xf numFmtId="0" fontId="32" fillId="6" borderId="32" xfId="0" applyFont="1" applyFill="1" applyBorder="1" applyAlignment="1" applyProtection="1">
      <alignment vertical="center" textRotation="255" wrapText="1"/>
      <protection locked="0"/>
    </xf>
    <xf numFmtId="0" fontId="34" fillId="6" borderId="32" xfId="0" applyFont="1" applyFill="1" applyBorder="1" applyAlignment="1" applyProtection="1">
      <alignment vertical="center" textRotation="255" wrapText="1"/>
      <protection locked="0"/>
    </xf>
    <xf numFmtId="0" fontId="32" fillId="7" borderId="32" xfId="0" applyFont="1" applyFill="1" applyBorder="1" applyAlignment="1" applyProtection="1">
      <alignment vertical="center" textRotation="255" wrapText="1"/>
      <protection locked="0"/>
    </xf>
    <xf numFmtId="0" fontId="32" fillId="8" borderId="32" xfId="0" applyFont="1" applyFill="1" applyBorder="1" applyAlignment="1" applyProtection="1">
      <alignment vertical="center" textRotation="255" wrapText="1"/>
      <protection locked="0"/>
    </xf>
    <xf numFmtId="0" fontId="32" fillId="0" borderId="32" xfId="0" applyFont="1" applyBorder="1" applyAlignment="1" applyProtection="1">
      <alignment vertical="center" textRotation="255" wrapText="1"/>
      <protection locked="0"/>
    </xf>
    <xf numFmtId="0" fontId="32" fillId="8" borderId="31" xfId="0" applyFont="1" applyFill="1" applyBorder="1" applyAlignment="1" applyProtection="1">
      <alignment vertical="center" textRotation="255" wrapText="1"/>
      <protection locked="0"/>
    </xf>
    <xf numFmtId="0" fontId="32" fillId="6" borderId="31" xfId="0" applyFont="1" applyFill="1" applyBorder="1" applyAlignment="1" applyProtection="1">
      <alignment vertical="center" textRotation="255" wrapText="1"/>
      <protection locked="0"/>
    </xf>
    <xf numFmtId="0" fontId="34" fillId="5" borderId="32" xfId="0" applyFont="1" applyFill="1" applyBorder="1" applyAlignment="1" applyProtection="1">
      <alignment vertical="center" textRotation="255" wrapText="1"/>
      <protection locked="0"/>
    </xf>
    <xf numFmtId="0" fontId="34" fillId="9" borderId="32" xfId="0" applyFont="1" applyFill="1" applyBorder="1" applyAlignment="1" applyProtection="1">
      <alignment vertical="center" textRotation="255" wrapText="1"/>
      <protection locked="0"/>
    </xf>
    <xf numFmtId="0" fontId="34" fillId="0" borderId="32" xfId="0" applyFont="1" applyBorder="1" applyAlignment="1" applyProtection="1">
      <alignment vertical="center" textRotation="255" wrapText="1"/>
      <protection locked="0"/>
    </xf>
    <xf numFmtId="0" fontId="32" fillId="10" borderId="14" xfId="0" applyFont="1" applyFill="1" applyBorder="1" applyAlignment="1" applyProtection="1">
      <alignment vertical="center" textRotation="255" wrapText="1"/>
      <protection locked="0"/>
    </xf>
    <xf numFmtId="0" fontId="32" fillId="7" borderId="33" xfId="0" applyFont="1" applyFill="1" applyBorder="1" applyAlignment="1" applyProtection="1">
      <alignment vertical="center" textRotation="255" wrapText="1"/>
      <protection locked="0"/>
    </xf>
    <xf numFmtId="0" fontId="32" fillId="7" borderId="34" xfId="0" applyFont="1" applyFill="1" applyBorder="1" applyAlignment="1" applyProtection="1">
      <alignment vertical="center" textRotation="255" wrapText="1"/>
      <protection locked="0"/>
    </xf>
    <xf numFmtId="0" fontId="32" fillId="10" borderId="34" xfId="0" applyFont="1" applyFill="1" applyBorder="1" applyAlignment="1" applyProtection="1">
      <alignment vertical="center" textRotation="255" wrapText="1"/>
      <protection locked="0"/>
    </xf>
    <xf numFmtId="0" fontId="32" fillId="5" borderId="34" xfId="0" applyFont="1" applyFill="1" applyBorder="1" applyAlignment="1" applyProtection="1">
      <alignment vertical="center" textRotation="255" wrapText="1"/>
      <protection locked="0"/>
    </xf>
    <xf numFmtId="0" fontId="34" fillId="0" borderId="35" xfId="0" applyFont="1" applyBorder="1" applyAlignment="1" applyProtection="1">
      <alignment vertical="center" textRotation="255" wrapText="1"/>
      <protection locked="0"/>
    </xf>
    <xf numFmtId="0" fontId="34" fillId="0" borderId="36" xfId="0" applyFont="1" applyBorder="1" applyAlignment="1" applyProtection="1">
      <alignment vertical="center" textRotation="255" wrapText="1"/>
      <protection locked="0"/>
    </xf>
    <xf numFmtId="0" fontId="34" fillId="0" borderId="34" xfId="0" applyFont="1" applyBorder="1" applyAlignment="1" applyProtection="1">
      <alignment vertical="center" textRotation="255" wrapText="1"/>
      <protection locked="0"/>
    </xf>
    <xf numFmtId="0" fontId="32" fillId="0" borderId="37" xfId="0" applyFont="1" applyBorder="1" applyAlignment="1" applyProtection="1">
      <alignment vertical="center" textRotation="255" wrapText="1"/>
      <protection locked="0"/>
    </xf>
    <xf numFmtId="0" fontId="32" fillId="0" borderId="30" xfId="0" applyFont="1" applyBorder="1" applyAlignment="1" applyProtection="1">
      <alignment vertical="center" textRotation="255" wrapText="1"/>
      <protection locked="0"/>
    </xf>
    <xf numFmtId="178" fontId="32" fillId="0" borderId="32" xfId="0" applyNumberFormat="1" applyFont="1" applyBorder="1" applyAlignment="1" applyProtection="1">
      <alignment vertical="center" textRotation="255" wrapText="1"/>
      <protection locked="0"/>
    </xf>
    <xf numFmtId="179" fontId="32" fillId="0" borderId="32" xfId="0" applyNumberFormat="1" applyFont="1" applyBorder="1" applyAlignment="1" applyProtection="1">
      <alignment vertical="center" textRotation="255" wrapText="1"/>
      <protection locked="0"/>
    </xf>
    <xf numFmtId="179" fontId="34" fillId="0" borderId="32" xfId="0" applyNumberFormat="1" applyFont="1" applyBorder="1" applyAlignment="1" applyProtection="1">
      <alignment vertical="center" textRotation="255" wrapText="1"/>
      <protection locked="0"/>
    </xf>
    <xf numFmtId="178" fontId="32" fillId="5" borderId="32" xfId="0" applyNumberFormat="1" applyFont="1" applyFill="1" applyBorder="1" applyAlignment="1" applyProtection="1">
      <alignment vertical="center" textRotation="255" wrapText="1"/>
      <protection locked="0"/>
    </xf>
    <xf numFmtId="179" fontId="32" fillId="5" borderId="32" xfId="0" applyNumberFormat="1" applyFont="1" applyFill="1" applyBorder="1" applyAlignment="1" applyProtection="1">
      <alignment vertical="center" textRotation="255" wrapText="1"/>
      <protection locked="0"/>
    </xf>
    <xf numFmtId="0" fontId="32" fillId="7" borderId="36" xfId="0" applyFont="1" applyFill="1" applyBorder="1" applyAlignment="1" applyProtection="1">
      <alignment vertical="center" textRotation="255" wrapText="1"/>
      <protection locked="0"/>
    </xf>
    <xf numFmtId="0" fontId="34" fillId="7" borderId="32" xfId="0" applyFont="1" applyFill="1" applyBorder="1" applyAlignment="1" applyProtection="1">
      <alignment vertical="center" textRotation="255" shrinkToFit="1"/>
      <protection locked="0"/>
    </xf>
    <xf numFmtId="0" fontId="34" fillId="7" borderId="32" xfId="0" applyFont="1" applyFill="1" applyBorder="1" applyAlignment="1" applyProtection="1">
      <alignment vertical="center" textRotation="255" wrapText="1"/>
      <protection locked="0"/>
    </xf>
    <xf numFmtId="0" fontId="32" fillId="7" borderId="31" xfId="0" applyFont="1" applyFill="1" applyBorder="1" applyAlignment="1" applyProtection="1">
      <alignment vertical="center" textRotation="255" wrapText="1"/>
      <protection locked="0"/>
    </xf>
    <xf numFmtId="0" fontId="34" fillId="7" borderId="30" xfId="0" applyFont="1" applyFill="1" applyBorder="1" applyAlignment="1" applyProtection="1">
      <alignment vertical="center" textRotation="255" wrapText="1"/>
      <protection locked="0"/>
    </xf>
    <xf numFmtId="0" fontId="34" fillId="7" borderId="31" xfId="0" applyFont="1" applyFill="1" applyBorder="1" applyAlignment="1" applyProtection="1">
      <alignment vertical="center" textRotation="255" wrapText="1"/>
      <protection locked="0"/>
    </xf>
    <xf numFmtId="0" fontId="34" fillId="7" borderId="38" xfId="0" applyFont="1" applyFill="1" applyBorder="1" applyAlignment="1" applyProtection="1">
      <alignment vertical="center" textRotation="255" wrapText="1"/>
      <protection locked="0"/>
    </xf>
    <xf numFmtId="0" fontId="34" fillId="7" borderId="7" xfId="0" applyFont="1" applyFill="1" applyBorder="1" applyAlignment="1" applyProtection="1">
      <alignment vertical="center" textRotation="255" wrapText="1"/>
      <protection locked="0"/>
    </xf>
    <xf numFmtId="0" fontId="34" fillId="7" borderId="39" xfId="0" applyFont="1" applyFill="1" applyBorder="1" applyAlignment="1" applyProtection="1">
      <alignment vertical="center" textRotation="255" wrapText="1"/>
      <protection locked="0"/>
    </xf>
    <xf numFmtId="0" fontId="34" fillId="11" borderId="40" xfId="0" applyFont="1" applyFill="1" applyBorder="1" applyAlignment="1" applyProtection="1">
      <alignment vertical="center" textRotation="255" wrapText="1"/>
      <protection locked="0"/>
    </xf>
    <xf numFmtId="177" fontId="34" fillId="7" borderId="39" xfId="0" applyNumberFormat="1" applyFont="1" applyFill="1" applyBorder="1" applyAlignment="1" applyProtection="1">
      <alignment vertical="center" textRotation="255" wrapText="1"/>
      <protection locked="0"/>
    </xf>
    <xf numFmtId="177" fontId="34" fillId="7" borderId="8" xfId="0" applyNumberFormat="1" applyFont="1" applyFill="1" applyBorder="1" applyAlignment="1" applyProtection="1">
      <alignment vertical="center" textRotation="255" wrapText="1"/>
      <protection locked="0"/>
    </xf>
    <xf numFmtId="0" fontId="32" fillId="5" borderId="41" xfId="0" applyFont="1" applyFill="1" applyBorder="1" applyAlignment="1" applyProtection="1">
      <alignment vertical="center" textRotation="255" wrapText="1"/>
      <protection locked="0"/>
    </xf>
    <xf numFmtId="0" fontId="32" fillId="5" borderId="42" xfId="0" applyFont="1" applyFill="1" applyBorder="1" applyAlignment="1" applyProtection="1">
      <alignment vertical="center" textRotation="255" wrapText="1"/>
      <protection locked="0"/>
    </xf>
    <xf numFmtId="0" fontId="32" fillId="10" borderId="42" xfId="0" applyFont="1" applyFill="1" applyBorder="1" applyAlignment="1" applyProtection="1">
      <alignment vertical="center" textRotation="255" wrapText="1"/>
      <protection locked="0"/>
    </xf>
    <xf numFmtId="0" fontId="34" fillId="12" borderId="43" xfId="0" applyFont="1" applyFill="1" applyBorder="1" applyAlignment="1" applyProtection="1">
      <alignment vertical="center" textRotation="255" wrapText="1"/>
      <protection locked="0"/>
    </xf>
    <xf numFmtId="0" fontId="32" fillId="7" borderId="30" xfId="0" applyFont="1" applyFill="1" applyBorder="1" applyAlignment="1" applyProtection="1">
      <alignment vertical="center" textRotation="255" wrapText="1"/>
      <protection locked="0"/>
    </xf>
    <xf numFmtId="177" fontId="0" fillId="0" borderId="0" xfId="0" applyNumberFormat="1">
      <alignment vertical="center"/>
    </xf>
    <xf numFmtId="180" fontId="0" fillId="0" borderId="0" xfId="0" applyNumberFormat="1">
      <alignment vertical="center"/>
    </xf>
    <xf numFmtId="180" fontId="0" fillId="4" borderId="0" xfId="0" applyNumberFormat="1" applyFill="1">
      <alignment vertical="center"/>
    </xf>
    <xf numFmtId="0" fontId="37" fillId="0" borderId="0" xfId="0" applyFont="1">
      <alignment vertical="center"/>
    </xf>
    <xf numFmtId="181" fontId="0" fillId="0" borderId="0" xfId="0" applyNumberFormat="1">
      <alignment vertical="center"/>
    </xf>
    <xf numFmtId="0" fontId="35" fillId="0" borderId="0" xfId="0" applyFont="1">
      <alignment vertical="center"/>
    </xf>
    <xf numFmtId="0" fontId="36" fillId="0" borderId="0" xfId="0" applyFont="1">
      <alignment vertical="center"/>
    </xf>
    <xf numFmtId="0" fontId="38" fillId="0" borderId="0" xfId="0" applyFont="1">
      <alignment vertical="center"/>
    </xf>
    <xf numFmtId="0" fontId="35" fillId="0" borderId="0" xfId="0" applyFont="1" applyAlignment="1">
      <alignment horizontal="right" vertical="center"/>
    </xf>
    <xf numFmtId="0" fontId="0" fillId="0" borderId="0" xfId="0" applyAlignment="1">
      <alignment horizontal="right" vertical="center"/>
    </xf>
    <xf numFmtId="178" fontId="0" fillId="0" borderId="0" xfId="0" applyNumberFormat="1">
      <alignment vertical="center"/>
    </xf>
    <xf numFmtId="0" fontId="21" fillId="4" borderId="7" xfId="0" applyFont="1" applyFill="1" applyBorder="1" applyAlignment="1">
      <alignment vertical="center" shrinkToFit="1"/>
    </xf>
    <xf numFmtId="0" fontId="21" fillId="4" borderId="8" xfId="0" applyFont="1" applyFill="1" applyBorder="1" applyAlignment="1">
      <alignment vertical="center" shrinkToFit="1"/>
    </xf>
    <xf numFmtId="0" fontId="12" fillId="4" borderId="0" xfId="0" applyFont="1" applyFill="1" applyAlignment="1">
      <alignment horizontal="right" vertical="center"/>
    </xf>
    <xf numFmtId="0" fontId="12" fillId="4" borderId="2" xfId="0" applyFont="1" applyFill="1" applyBorder="1" applyAlignment="1">
      <alignment horizontal="right" vertical="center"/>
    </xf>
    <xf numFmtId="0" fontId="12" fillId="4" borderId="14" xfId="0" applyFont="1" applyFill="1" applyBorder="1" applyAlignment="1">
      <alignment horizontal="right" vertical="center"/>
    </xf>
    <xf numFmtId="0" fontId="12" fillId="4" borderId="9" xfId="0" applyFont="1" applyFill="1" applyBorder="1" applyAlignment="1">
      <alignment horizontal="right" vertical="center"/>
    </xf>
    <xf numFmtId="0" fontId="12" fillId="4" borderId="11" xfId="0" applyFont="1" applyFill="1" applyBorder="1" applyAlignment="1">
      <alignment horizontal="right" vertical="center"/>
    </xf>
    <xf numFmtId="0" fontId="12" fillId="4" borderId="0" xfId="0" applyFont="1" applyFill="1">
      <alignment vertical="center"/>
    </xf>
    <xf numFmtId="0" fontId="12" fillId="4" borderId="19" xfId="0" applyFont="1" applyFill="1" applyBorder="1" applyAlignment="1">
      <alignment horizontal="right" vertical="center"/>
    </xf>
    <xf numFmtId="0" fontId="12" fillId="4" borderId="7" xfId="0" applyFont="1" applyFill="1" applyBorder="1" applyAlignment="1">
      <alignment horizontal="right" vertical="center"/>
    </xf>
    <xf numFmtId="0" fontId="12" fillId="4" borderId="12" xfId="0" applyFont="1" applyFill="1" applyBorder="1" applyAlignment="1">
      <alignment horizontal="right" vertical="center"/>
    </xf>
    <xf numFmtId="0" fontId="12" fillId="4" borderId="7" xfId="0" applyFont="1" applyFill="1" applyBorder="1" applyAlignment="1">
      <alignment horizontal="left" vertical="center"/>
    </xf>
    <xf numFmtId="0" fontId="32" fillId="0" borderId="12" xfId="0" applyFont="1" applyBorder="1" applyAlignment="1" applyProtection="1">
      <alignment vertical="center" textRotation="255" wrapText="1"/>
      <protection locked="0"/>
    </xf>
    <xf numFmtId="0" fontId="34" fillId="7" borderId="17" xfId="0" applyFont="1" applyFill="1" applyBorder="1" applyAlignment="1" applyProtection="1">
      <alignment vertical="center" textRotation="255" wrapText="1"/>
      <protection locked="0"/>
    </xf>
    <xf numFmtId="0" fontId="34" fillId="7" borderId="45" xfId="0" applyFont="1" applyFill="1" applyBorder="1" applyAlignment="1" applyProtection="1">
      <alignment vertical="center" textRotation="255" wrapText="1"/>
      <protection locked="0"/>
    </xf>
    <xf numFmtId="0" fontId="34" fillId="7" borderId="46" xfId="0" applyFont="1" applyFill="1" applyBorder="1" applyAlignment="1" applyProtection="1">
      <alignment vertical="center" textRotation="255" wrapText="1"/>
      <protection locked="0"/>
    </xf>
    <xf numFmtId="0" fontId="12" fillId="4" borderId="3" xfId="0" applyFont="1" applyFill="1" applyBorder="1" applyAlignment="1">
      <alignment horizontal="left" vertical="center"/>
    </xf>
    <xf numFmtId="0" fontId="12" fillId="4" borderId="8" xfId="0" applyFont="1" applyFill="1" applyBorder="1" applyAlignment="1">
      <alignment horizontal="left" vertical="center"/>
    </xf>
    <xf numFmtId="0" fontId="12" fillId="0" borderId="8" xfId="0" applyFont="1" applyBorder="1" applyAlignment="1">
      <alignment horizontal="left" vertical="center"/>
    </xf>
    <xf numFmtId="0" fontId="10" fillId="4" borderId="12" xfId="0" applyFont="1" applyFill="1" applyBorder="1" applyAlignment="1" applyProtection="1">
      <alignment vertical="center" wrapText="1"/>
      <protection locked="0"/>
    </xf>
    <xf numFmtId="0" fontId="10" fillId="4" borderId="2" xfId="0" applyFont="1" applyFill="1" applyBorder="1" applyAlignment="1" applyProtection="1">
      <alignment vertical="center" wrapText="1"/>
      <protection locked="0"/>
    </xf>
    <xf numFmtId="0" fontId="10" fillId="4" borderId="9" xfId="0" applyFont="1" applyFill="1" applyBorder="1" applyAlignment="1" applyProtection="1">
      <alignment vertical="center" wrapText="1"/>
      <protection locked="0"/>
    </xf>
    <xf numFmtId="0" fontId="12" fillId="4" borderId="0" xfId="0" applyFont="1" applyFill="1" applyAlignment="1" applyProtection="1">
      <alignment horizontal="right" vertical="center"/>
      <protection locked="0"/>
    </xf>
    <xf numFmtId="0" fontId="10" fillId="4" borderId="7" xfId="0" applyFont="1" applyFill="1" applyBorder="1" applyAlignment="1" applyProtection="1">
      <alignment vertical="center" wrapText="1"/>
      <protection locked="0"/>
    </xf>
    <xf numFmtId="0" fontId="35" fillId="0" borderId="0" xfId="0" applyFont="1" applyAlignment="1" applyProtection="1">
      <alignment horizontal="right" vertical="center"/>
      <protection locked="0"/>
    </xf>
    <xf numFmtId="0" fontId="12" fillId="0" borderId="0" xfId="0" applyFont="1" applyProtection="1">
      <alignment vertical="center"/>
      <protection locked="0"/>
    </xf>
    <xf numFmtId="0" fontId="12" fillId="0" borderId="0" xfId="0" applyFont="1" applyAlignment="1" applyProtection="1">
      <alignment horizontal="left" vertical="center"/>
      <protection locked="0"/>
    </xf>
    <xf numFmtId="0" fontId="12" fillId="4" borderId="2" xfId="0" applyFont="1" applyFill="1" applyBorder="1" applyAlignment="1" applyProtection="1">
      <alignment horizontal="right" vertical="center"/>
      <protection locked="0"/>
    </xf>
    <xf numFmtId="0" fontId="12" fillId="4" borderId="9" xfId="0" applyFont="1" applyFill="1" applyBorder="1" applyAlignment="1" applyProtection="1">
      <alignment horizontal="right" vertical="center"/>
      <protection locked="0"/>
    </xf>
    <xf numFmtId="0" fontId="12" fillId="4" borderId="11" xfId="0" applyFont="1" applyFill="1" applyBorder="1" applyAlignment="1" applyProtection="1">
      <alignment horizontal="right" vertical="center"/>
      <protection locked="0"/>
    </xf>
    <xf numFmtId="0" fontId="23" fillId="4" borderId="11" xfId="0" applyFont="1" applyFill="1" applyBorder="1" applyAlignment="1" applyProtection="1">
      <alignment vertical="center" shrinkToFit="1"/>
      <protection locked="0"/>
    </xf>
    <xf numFmtId="0" fontId="12" fillId="4" borderId="18" xfId="0" applyFont="1" applyFill="1" applyBorder="1" applyAlignment="1" applyProtection="1">
      <alignment horizontal="right" vertical="center"/>
      <protection locked="0"/>
    </xf>
    <xf numFmtId="0" fontId="12" fillId="4" borderId="19" xfId="0" applyFont="1" applyFill="1" applyBorder="1" applyAlignment="1" applyProtection="1">
      <alignment horizontal="right" vertical="center"/>
      <protection locked="0"/>
    </xf>
    <xf numFmtId="0" fontId="23" fillId="4" borderId="0" xfId="0" applyFont="1" applyFill="1" applyAlignment="1" applyProtection="1">
      <alignment vertical="center" shrinkToFit="1"/>
      <protection locked="0"/>
    </xf>
    <xf numFmtId="0" fontId="23" fillId="4" borderId="22" xfId="0" applyFont="1" applyFill="1" applyBorder="1" applyAlignment="1" applyProtection="1">
      <alignment vertical="center" shrinkToFit="1"/>
      <protection locked="0"/>
    </xf>
    <xf numFmtId="0" fontId="23" fillId="4" borderId="17" xfId="0" applyFont="1" applyFill="1" applyBorder="1" applyAlignment="1" applyProtection="1">
      <alignment vertical="center" shrinkToFit="1"/>
      <protection locked="0"/>
    </xf>
    <xf numFmtId="0" fontId="12" fillId="4" borderId="7" xfId="0" applyFont="1" applyFill="1" applyBorder="1" applyAlignment="1" applyProtection="1">
      <alignment horizontal="right" vertical="center"/>
      <protection locked="0"/>
    </xf>
    <xf numFmtId="0" fontId="37" fillId="0" borderId="5" xfId="0" applyFont="1" applyBorder="1" applyProtection="1">
      <alignment vertical="center"/>
      <protection locked="0"/>
    </xf>
    <xf numFmtId="0" fontId="37" fillId="0" borderId="0" xfId="0" applyFont="1" applyProtection="1">
      <alignment vertical="center"/>
      <protection locked="0"/>
    </xf>
    <xf numFmtId="0" fontId="37" fillId="0" borderId="4" xfId="0" applyFont="1" applyBorder="1" applyProtection="1">
      <alignment vertical="center"/>
      <protection locked="0"/>
    </xf>
    <xf numFmtId="0" fontId="37" fillId="0" borderId="44" xfId="0" applyFont="1" applyBorder="1" applyProtection="1">
      <alignment vertical="center"/>
      <protection locked="0"/>
    </xf>
    <xf numFmtId="0" fontId="38" fillId="0" borderId="8" xfId="0" applyFont="1" applyBorder="1" applyProtection="1">
      <alignment vertical="center"/>
      <protection locked="0"/>
    </xf>
    <xf numFmtId="0" fontId="37" fillId="13" borderId="5" xfId="0" applyFont="1" applyFill="1" applyBorder="1" applyProtection="1">
      <alignment vertical="center"/>
      <protection locked="0"/>
    </xf>
    <xf numFmtId="0" fontId="37" fillId="13" borderId="0" xfId="0" applyFont="1" applyFill="1" applyProtection="1">
      <alignment vertical="center"/>
      <protection locked="0"/>
    </xf>
    <xf numFmtId="0" fontId="38" fillId="3" borderId="0" xfId="0" applyFont="1" applyFill="1" applyProtection="1">
      <alignment vertical="center"/>
      <protection locked="0"/>
    </xf>
    <xf numFmtId="176" fontId="37" fillId="0" borderId="0" xfId="0" applyNumberFormat="1" applyFont="1" applyProtection="1">
      <alignment vertical="center"/>
      <protection locked="0"/>
    </xf>
    <xf numFmtId="0" fontId="37" fillId="0" borderId="0" xfId="0" applyFont="1" applyAlignment="1" applyProtection="1">
      <alignment vertical="center" shrinkToFit="1"/>
      <protection locked="0"/>
    </xf>
    <xf numFmtId="0" fontId="38" fillId="0" borderId="0" xfId="0" applyFont="1" applyProtection="1">
      <alignment vertical="center"/>
      <protection locked="0"/>
    </xf>
    <xf numFmtId="0" fontId="20" fillId="4" borderId="11" xfId="0" applyFont="1" applyFill="1" applyBorder="1">
      <alignment vertical="center"/>
    </xf>
    <xf numFmtId="0" fontId="35" fillId="0" borderId="5" xfId="0" applyFont="1" applyBorder="1" applyProtection="1">
      <alignment vertical="center"/>
      <protection locked="0"/>
    </xf>
    <xf numFmtId="0" fontId="39" fillId="0" borderId="5" xfId="0" applyFont="1" applyBorder="1" applyProtection="1">
      <alignment vertical="center"/>
      <protection locked="0"/>
    </xf>
    <xf numFmtId="0" fontId="40" fillId="0" borderId="5" xfId="0" applyFont="1" applyBorder="1" applyProtection="1">
      <alignment vertical="center"/>
      <protection locked="0"/>
    </xf>
    <xf numFmtId="0" fontId="10" fillId="4" borderId="7" xfId="0" applyFont="1" applyFill="1" applyBorder="1" applyProtection="1">
      <alignment vertical="center"/>
      <protection locked="0"/>
    </xf>
    <xf numFmtId="0" fontId="12" fillId="4" borderId="11" xfId="0" applyFont="1" applyFill="1" applyBorder="1" applyAlignment="1">
      <alignment vertical="center" shrinkToFit="1"/>
    </xf>
    <xf numFmtId="0" fontId="10" fillId="0" borderId="14" xfId="0" applyFont="1" applyBorder="1">
      <alignment vertical="center"/>
    </xf>
    <xf numFmtId="0" fontId="10" fillId="0" borderId="13" xfId="0" applyFont="1" applyBorder="1">
      <alignment vertical="center"/>
    </xf>
    <xf numFmtId="0" fontId="10" fillId="0" borderId="14" xfId="0" applyFont="1" applyBorder="1" applyAlignment="1">
      <alignment horizontal="right" vertical="center" shrinkToFit="1"/>
    </xf>
    <xf numFmtId="0" fontId="10" fillId="0" borderId="14" xfId="0" applyFont="1" applyBorder="1" applyAlignment="1">
      <alignment horizontal="left" vertical="center"/>
    </xf>
    <xf numFmtId="0" fontId="12" fillId="4" borderId="48" xfId="0" applyFont="1" applyFill="1" applyBorder="1" applyAlignment="1">
      <alignment horizontal="right" vertical="center"/>
    </xf>
    <xf numFmtId="0" fontId="12" fillId="0" borderId="50" xfId="0" applyFont="1" applyBorder="1">
      <alignment vertical="center"/>
    </xf>
    <xf numFmtId="0" fontId="12" fillId="4" borderId="51" xfId="0" applyFont="1" applyFill="1" applyBorder="1" applyAlignment="1">
      <alignment horizontal="right" vertical="center"/>
    </xf>
    <xf numFmtId="0" fontId="12" fillId="0" borderId="53" xfId="0" applyFont="1" applyBorder="1">
      <alignment vertical="center"/>
    </xf>
    <xf numFmtId="0" fontId="12" fillId="4" borderId="52" xfId="0" applyFont="1" applyFill="1" applyBorder="1" applyAlignment="1">
      <alignment horizontal="right" vertical="center"/>
    </xf>
    <xf numFmtId="0" fontId="20" fillId="4" borderId="11" xfId="0" applyFont="1" applyFill="1" applyBorder="1" applyAlignment="1">
      <alignment vertical="center" shrinkToFit="1"/>
    </xf>
    <xf numFmtId="0" fontId="12" fillId="4" borderId="49" xfId="0" applyFont="1" applyFill="1" applyBorder="1" applyAlignment="1" applyProtection="1">
      <alignment horizontal="right" vertical="center"/>
      <protection locked="0"/>
    </xf>
    <xf numFmtId="0" fontId="12" fillId="0" borderId="49" xfId="0" applyFont="1" applyBorder="1">
      <alignment vertical="center"/>
    </xf>
    <xf numFmtId="0" fontId="12" fillId="4" borderId="52" xfId="0" applyFont="1" applyFill="1" applyBorder="1" applyAlignment="1" applyProtection="1">
      <alignment horizontal="right" vertical="center"/>
      <protection locked="0"/>
    </xf>
    <xf numFmtId="0" fontId="12" fillId="0" borderId="52" xfId="0" applyFont="1" applyBorder="1">
      <alignment vertical="center"/>
    </xf>
    <xf numFmtId="0" fontId="12" fillId="4" borderId="14" xfId="0" applyFont="1" applyFill="1" applyBorder="1" applyAlignment="1" applyProtection="1">
      <alignment horizontal="right" vertical="center"/>
      <protection locked="0"/>
    </xf>
    <xf numFmtId="0" fontId="12" fillId="4" borderId="55" xfId="0" applyFont="1" applyFill="1" applyBorder="1" applyAlignment="1" applyProtection="1">
      <alignment horizontal="right" vertical="center"/>
      <protection locked="0"/>
    </xf>
    <xf numFmtId="0" fontId="12" fillId="0" borderId="55" xfId="0" applyFont="1" applyBorder="1" applyAlignment="1">
      <alignment horizontal="left" vertical="center"/>
    </xf>
    <xf numFmtId="0" fontId="12" fillId="0" borderId="56" xfId="0" applyFont="1" applyBorder="1" applyAlignment="1">
      <alignment horizontal="left" vertical="center" shrinkToFit="1"/>
    </xf>
    <xf numFmtId="0" fontId="0" fillId="0" borderId="0" xfId="0" applyProtection="1">
      <alignment vertical="center"/>
      <protection locked="0"/>
    </xf>
    <xf numFmtId="0" fontId="5" fillId="0" borderId="0" xfId="0" applyFont="1" applyAlignment="1" applyProtection="1">
      <alignment horizontal="left" vertical="center"/>
      <protection locked="0"/>
    </xf>
    <xf numFmtId="0" fontId="0" fillId="0" borderId="0" xfId="0" applyAlignment="1" applyProtection="1">
      <alignment horizontal="right" vertical="center"/>
      <protection locked="0"/>
    </xf>
    <xf numFmtId="0" fontId="37" fillId="0" borderId="8" xfId="0" applyFont="1" applyBorder="1" applyProtection="1">
      <alignment vertical="center"/>
      <protection locked="0"/>
    </xf>
    <xf numFmtId="0" fontId="5" fillId="0" borderId="5" xfId="0" applyFont="1" applyBorder="1" applyAlignment="1" applyProtection="1">
      <alignment horizontal="right" vertical="center"/>
      <protection locked="0"/>
    </xf>
    <xf numFmtId="0" fontId="5" fillId="0" borderId="0" xfId="0" applyFont="1" applyAlignment="1" applyProtection="1">
      <alignment horizontal="right" vertical="center"/>
      <protection locked="0"/>
    </xf>
    <xf numFmtId="0" fontId="5" fillId="0" borderId="0" xfId="0" applyFont="1" applyProtection="1">
      <alignment vertical="center"/>
      <protection locked="0"/>
    </xf>
    <xf numFmtId="0" fontId="37" fillId="4" borderId="5" xfId="0" applyFont="1" applyFill="1" applyBorder="1" applyProtection="1">
      <alignment vertical="center"/>
      <protection locked="0"/>
    </xf>
    <xf numFmtId="180" fontId="37" fillId="0" borderId="5" xfId="0" applyNumberFormat="1" applyFont="1" applyBorder="1" applyProtection="1">
      <alignment vertical="center"/>
      <protection locked="0"/>
    </xf>
    <xf numFmtId="0" fontId="28" fillId="0" borderId="5" xfId="0" applyFont="1" applyBorder="1" applyAlignment="1" applyProtection="1">
      <alignment horizontal="right" vertical="center"/>
      <protection locked="0"/>
    </xf>
    <xf numFmtId="0" fontId="37" fillId="0" borderId="5" xfId="0" applyFont="1" applyBorder="1" applyAlignment="1" applyProtection="1">
      <alignment horizontal="right" vertical="center"/>
      <protection locked="0"/>
    </xf>
    <xf numFmtId="0" fontId="37" fillId="0" borderId="0" xfId="0" applyFont="1" applyAlignment="1" applyProtection="1">
      <alignment horizontal="right" vertical="center"/>
      <protection locked="0"/>
    </xf>
    <xf numFmtId="0" fontId="12" fillId="4" borderId="52" xfId="0" applyFont="1" applyFill="1" applyBorder="1" applyAlignment="1" applyProtection="1">
      <alignment horizontal="right" vertical="center" wrapText="1"/>
      <protection locked="0"/>
    </xf>
    <xf numFmtId="0" fontId="12" fillId="4" borderId="51" xfId="0" applyFont="1" applyFill="1" applyBorder="1" applyAlignment="1" applyProtection="1">
      <alignment horizontal="right" vertical="center" wrapText="1"/>
      <protection locked="0"/>
    </xf>
    <xf numFmtId="177" fontId="12" fillId="4" borderId="9" xfId="0" applyNumberFormat="1" applyFont="1" applyFill="1" applyBorder="1" applyAlignment="1" applyProtection="1">
      <alignment horizontal="right" vertical="center" shrinkToFit="1"/>
      <protection locked="0"/>
    </xf>
    <xf numFmtId="177" fontId="12" fillId="4" borderId="6" xfId="0" applyNumberFormat="1" applyFont="1" applyFill="1" applyBorder="1" applyAlignment="1" applyProtection="1">
      <alignment horizontal="right" vertical="center" shrinkToFit="1"/>
      <protection locked="0"/>
    </xf>
    <xf numFmtId="177" fontId="12" fillId="0" borderId="6" xfId="0" applyNumberFormat="1" applyFont="1" applyBorder="1" applyAlignment="1">
      <alignment horizontal="right" vertical="center" shrinkToFit="1"/>
    </xf>
    <xf numFmtId="177" fontId="12" fillId="4" borderId="11" xfId="0" applyNumberFormat="1" applyFont="1" applyFill="1" applyBorder="1" applyAlignment="1" applyProtection="1">
      <alignment horizontal="right" vertical="center" shrinkToFit="1"/>
      <protection locked="0"/>
    </xf>
    <xf numFmtId="177" fontId="12" fillId="4" borderId="7" xfId="0" applyNumberFormat="1" applyFont="1" applyFill="1" applyBorder="1" applyAlignment="1" applyProtection="1">
      <alignment horizontal="right" vertical="center" shrinkToFit="1"/>
      <protection locked="0"/>
    </xf>
    <xf numFmtId="177" fontId="12" fillId="0" borderId="7" xfId="0" applyNumberFormat="1" applyFont="1" applyBorder="1" applyAlignment="1" applyProtection="1">
      <alignment horizontal="right" vertical="center" shrinkToFit="1"/>
      <protection locked="0"/>
    </xf>
    <xf numFmtId="0" fontId="12" fillId="4" borderId="11" xfId="0" applyFont="1" applyFill="1" applyBorder="1" applyAlignment="1" applyProtection="1">
      <alignment vertical="center" shrinkToFit="1"/>
      <protection locked="0"/>
    </xf>
    <xf numFmtId="0" fontId="12" fillId="4" borderId="14" xfId="0" applyFont="1" applyFill="1" applyBorder="1" applyProtection="1">
      <alignment vertical="center"/>
      <protection locked="0"/>
    </xf>
    <xf numFmtId="0" fontId="10" fillId="4" borderId="14" xfId="0" applyFont="1" applyFill="1" applyBorder="1" applyAlignment="1" applyProtection="1">
      <alignment horizontal="right" vertical="center"/>
      <protection locked="0"/>
    </xf>
    <xf numFmtId="0" fontId="12" fillId="14" borderId="6" xfId="0" applyFont="1" applyFill="1" applyBorder="1" applyAlignment="1">
      <alignment horizontal="right" vertical="center"/>
    </xf>
    <xf numFmtId="0" fontId="12" fillId="14" borderId="7" xfId="0" applyFont="1" applyFill="1" applyBorder="1" applyAlignment="1">
      <alignment horizontal="right" vertical="center"/>
    </xf>
    <xf numFmtId="0" fontId="12" fillId="14" borderId="8" xfId="0" applyFont="1" applyFill="1" applyBorder="1" applyAlignment="1">
      <alignment vertical="center" shrinkToFit="1"/>
    </xf>
    <xf numFmtId="0" fontId="12" fillId="14" borderId="11" xfId="0" applyFont="1" applyFill="1" applyBorder="1" applyAlignment="1">
      <alignment vertical="center" shrinkToFit="1"/>
    </xf>
    <xf numFmtId="0" fontId="12" fillId="14" borderId="11" xfId="0" applyFont="1" applyFill="1" applyBorder="1" applyAlignment="1">
      <alignment horizontal="right" vertical="center"/>
    </xf>
    <xf numFmtId="0" fontId="12" fillId="14" borderId="10" xfId="0" applyFont="1" applyFill="1" applyBorder="1" applyAlignment="1">
      <alignment vertical="center" shrinkToFit="1"/>
    </xf>
    <xf numFmtId="0" fontId="26" fillId="0" borderId="9" xfId="0" applyFont="1" applyBorder="1" applyAlignment="1">
      <alignment horizontal="left" vertical="center"/>
    </xf>
    <xf numFmtId="179" fontId="0" fillId="0" borderId="0" xfId="0" applyNumberFormat="1">
      <alignment vertical="center"/>
    </xf>
    <xf numFmtId="182" fontId="0" fillId="0" borderId="0" xfId="0" applyNumberFormat="1">
      <alignment vertical="center"/>
    </xf>
    <xf numFmtId="176" fontId="12" fillId="4" borderId="39" xfId="0" applyNumberFormat="1" applyFont="1" applyFill="1" applyBorder="1" applyAlignment="1" applyProtection="1">
      <alignment horizontal="center" vertical="center"/>
      <protection locked="0"/>
    </xf>
    <xf numFmtId="0" fontId="12" fillId="0" borderId="0" xfId="0" applyFont="1" applyAlignment="1">
      <alignment horizontal="left" vertical="center" wrapText="1"/>
    </xf>
    <xf numFmtId="0" fontId="12" fillId="4" borderId="6" xfId="0" applyFont="1" applyFill="1" applyBorder="1" applyAlignment="1" applyProtection="1">
      <alignment horizontal="center" vertical="center"/>
      <protection locked="0"/>
    </xf>
    <xf numFmtId="0" fontId="12" fillId="4" borderId="8" xfId="0" applyFont="1" applyFill="1" applyBorder="1" applyAlignment="1" applyProtection="1">
      <alignment horizontal="center" vertical="center"/>
      <protection locked="0"/>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6" fillId="2" borderId="5" xfId="0" applyFont="1" applyFill="1" applyBorder="1" applyAlignment="1">
      <alignment horizontal="center" vertical="center"/>
    </xf>
    <xf numFmtId="0" fontId="18" fillId="0" borderId="57" xfId="0" applyFont="1" applyBorder="1" applyAlignment="1">
      <alignment horizontal="center" vertical="center" wrapText="1"/>
    </xf>
    <xf numFmtId="0" fontId="18" fillId="0" borderId="47" xfId="0" applyFont="1" applyBorder="1" applyAlignment="1">
      <alignment horizontal="center" vertical="center" wrapText="1"/>
    </xf>
    <xf numFmtId="0" fontId="18" fillId="0" borderId="60" xfId="0" applyFont="1" applyBorder="1" applyAlignment="1">
      <alignment horizontal="center" vertical="center" wrapText="1"/>
    </xf>
    <xf numFmtId="0" fontId="12" fillId="0" borderId="52" xfId="0" applyFont="1" applyBorder="1" applyAlignment="1">
      <alignment horizontal="center" vertical="center"/>
    </xf>
    <xf numFmtId="0" fontId="12" fillId="4" borderId="49" xfId="0" applyFont="1" applyFill="1" applyBorder="1" applyAlignment="1">
      <alignment horizontal="center" vertical="center"/>
    </xf>
    <xf numFmtId="0" fontId="12" fillId="0" borderId="11"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20" fillId="0" borderId="57" xfId="0" applyFont="1" applyBorder="1" applyAlignment="1">
      <alignment horizontal="center" vertical="center" wrapText="1"/>
    </xf>
    <xf numFmtId="0" fontId="20" fillId="0" borderId="47" xfId="0" applyFont="1" applyBorder="1" applyAlignment="1">
      <alignment horizontal="center" vertical="center" wrapText="1"/>
    </xf>
    <xf numFmtId="0" fontId="20" fillId="0" borderId="60" xfId="0" applyFont="1" applyBorder="1" applyAlignment="1">
      <alignment horizontal="center" vertical="center" wrapText="1"/>
    </xf>
    <xf numFmtId="0" fontId="10" fillId="0" borderId="14" xfId="0" applyFont="1" applyBorder="1" applyAlignment="1">
      <alignment horizontal="center" vertical="center"/>
    </xf>
    <xf numFmtId="0" fontId="10" fillId="0" borderId="6" xfId="0" applyFont="1" applyBorder="1" applyAlignment="1">
      <alignment horizontal="left" vertical="center" wrapText="1" indent="1"/>
    </xf>
    <xf numFmtId="0" fontId="10" fillId="0" borderId="7" xfId="0" applyFont="1" applyBorder="1" applyAlignment="1">
      <alignment horizontal="left" vertical="center" wrapText="1" indent="1"/>
    </xf>
    <xf numFmtId="0" fontId="10" fillId="0" borderId="8" xfId="0" applyFont="1" applyBorder="1" applyAlignment="1">
      <alignment horizontal="left" vertical="center" wrapText="1" indent="1"/>
    </xf>
    <xf numFmtId="0" fontId="12" fillId="0" borderId="10" xfId="0" applyFont="1" applyBorder="1" applyAlignment="1">
      <alignment horizontal="center" vertic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177" fontId="12" fillId="0" borderId="6" xfId="0" applyNumberFormat="1" applyFont="1" applyBorder="1" applyAlignment="1">
      <alignment horizontal="center" vertical="center" shrinkToFit="1"/>
    </xf>
    <xf numFmtId="177" fontId="12" fillId="0" borderId="7" xfId="0" applyNumberFormat="1" applyFont="1" applyBorder="1" applyAlignment="1">
      <alignment horizontal="center" vertical="center" shrinkToFit="1"/>
    </xf>
    <xf numFmtId="0" fontId="12" fillId="0" borderId="12" xfId="0" applyFont="1" applyBorder="1" applyAlignment="1">
      <alignment horizontal="left" vertical="center" wrapText="1"/>
    </xf>
    <xf numFmtId="0" fontId="12" fillId="0" borderId="14" xfId="0" applyFont="1" applyBorder="1" applyAlignment="1">
      <alignment horizontal="left" vertical="center" wrapText="1"/>
    </xf>
    <xf numFmtId="0" fontId="12" fillId="0" borderId="13" xfId="0" applyFont="1" applyBorder="1" applyAlignment="1">
      <alignment horizontal="left" vertical="center" wrapText="1"/>
    </xf>
    <xf numFmtId="0" fontId="12" fillId="0" borderId="54" xfId="0" applyFont="1" applyBorder="1" applyAlignment="1">
      <alignment horizontal="left" vertical="center" wrapText="1"/>
    </xf>
    <xf numFmtId="0" fontId="12" fillId="0" borderId="55" xfId="0" applyFont="1" applyBorder="1" applyAlignment="1">
      <alignment horizontal="left" vertical="center" wrapText="1"/>
    </xf>
    <xf numFmtId="0" fontId="12" fillId="0" borderId="56" xfId="0" applyFont="1" applyBorder="1" applyAlignment="1">
      <alignment horizontal="left" vertical="center" wrapText="1"/>
    </xf>
    <xf numFmtId="0" fontId="12" fillId="4" borderId="6" xfId="0" applyFont="1" applyFill="1" applyBorder="1" applyAlignment="1">
      <alignment horizontal="center" vertical="center"/>
    </xf>
    <xf numFmtId="0" fontId="12" fillId="4" borderId="8" xfId="0" applyFont="1" applyFill="1" applyBorder="1" applyAlignment="1">
      <alignment horizontal="center" vertical="center"/>
    </xf>
    <xf numFmtId="0" fontId="12" fillId="14" borderId="9" xfId="0" applyFont="1" applyFill="1" applyBorder="1" applyAlignment="1">
      <alignment horizontal="center" vertical="center" shrinkToFit="1"/>
    </xf>
    <xf numFmtId="0" fontId="12" fillId="14" borderId="11" xfId="0" applyFont="1" applyFill="1" applyBorder="1" applyAlignment="1">
      <alignment horizontal="center" vertical="center" shrinkToFit="1"/>
    </xf>
    <xf numFmtId="49" fontId="12" fillId="14" borderId="7" xfId="0" applyNumberFormat="1" applyFont="1" applyFill="1" applyBorder="1" applyAlignment="1" applyProtection="1">
      <alignment horizontal="center" vertical="center" shrinkToFit="1"/>
      <protection locked="0"/>
    </xf>
    <xf numFmtId="0" fontId="12" fillId="14" borderId="7" xfId="0" applyFont="1" applyFill="1" applyBorder="1" applyAlignment="1">
      <alignment horizontal="center" vertical="center" shrinkToFit="1"/>
    </xf>
    <xf numFmtId="0" fontId="29" fillId="14" borderId="7" xfId="0" applyFont="1" applyFill="1" applyBorder="1" applyAlignment="1">
      <alignment horizontal="center" vertical="center" shrinkToFit="1"/>
    </xf>
    <xf numFmtId="0" fontId="21" fillId="14" borderId="7" xfId="0" applyFont="1" applyFill="1" applyBorder="1" applyAlignment="1">
      <alignment horizontal="center" vertical="center" shrinkToFit="1"/>
    </xf>
    <xf numFmtId="2" fontId="12" fillId="4" borderId="39" xfId="0" applyNumberFormat="1" applyFont="1" applyFill="1" applyBorder="1" applyAlignment="1" applyProtection="1">
      <alignment horizontal="center" vertical="center"/>
      <protection locked="0"/>
    </xf>
    <xf numFmtId="0" fontId="12" fillId="4" borderId="9" xfId="0" applyFont="1" applyFill="1" applyBorder="1" applyAlignment="1">
      <alignment horizontal="left" vertical="center" wrapText="1"/>
    </xf>
    <xf numFmtId="0" fontId="12" fillId="4" borderId="11" xfId="0" applyFont="1" applyFill="1" applyBorder="1" applyAlignment="1">
      <alignment horizontal="left" vertical="center" wrapText="1"/>
    </xf>
    <xf numFmtId="0" fontId="12" fillId="4" borderId="54" xfId="0" applyFont="1" applyFill="1" applyBorder="1" applyAlignment="1">
      <alignment horizontal="left" vertical="center" wrapText="1"/>
    </xf>
    <xf numFmtId="0" fontId="12" fillId="4" borderId="55" xfId="0" applyFont="1" applyFill="1" applyBorder="1" applyAlignment="1">
      <alignment horizontal="left" vertical="center" wrapText="1"/>
    </xf>
    <xf numFmtId="0" fontId="48" fillId="2" borderId="5" xfId="0" applyFont="1" applyFill="1" applyBorder="1" applyAlignment="1">
      <alignment horizontal="center" vertical="center" wrapText="1"/>
    </xf>
    <xf numFmtId="0" fontId="12" fillId="4" borderId="12" xfId="0" applyFont="1" applyFill="1" applyBorder="1" applyAlignment="1" applyProtection="1">
      <alignment horizontal="left" vertical="center" wrapText="1"/>
      <protection locked="0"/>
    </xf>
    <xf numFmtId="0" fontId="12" fillId="4" borderId="14" xfId="0" applyFont="1" applyFill="1" applyBorder="1" applyAlignment="1" applyProtection="1">
      <alignment horizontal="left" vertical="center" wrapText="1"/>
      <protection locked="0"/>
    </xf>
    <xf numFmtId="0" fontId="12" fillId="4" borderId="54" xfId="0" applyFont="1" applyFill="1" applyBorder="1" applyAlignment="1" applyProtection="1">
      <alignment horizontal="left" vertical="center" wrapText="1"/>
      <protection locked="0"/>
    </xf>
    <xf numFmtId="0" fontId="12" fillId="4" borderId="55" xfId="0" applyFont="1" applyFill="1" applyBorder="1" applyAlignment="1" applyProtection="1">
      <alignment horizontal="left" vertical="center" wrapText="1"/>
      <protection locked="0"/>
    </xf>
    <xf numFmtId="0" fontId="12" fillId="4" borderId="12" xfId="0" applyFont="1" applyFill="1" applyBorder="1" applyAlignment="1" applyProtection="1">
      <alignment horizontal="right" vertical="center" wrapText="1"/>
      <protection locked="0"/>
    </xf>
    <xf numFmtId="0" fontId="12" fillId="4" borderId="54" xfId="0" applyFont="1" applyFill="1" applyBorder="1" applyAlignment="1" applyProtection="1">
      <alignment horizontal="right" vertical="center" wrapText="1"/>
      <protection locked="0"/>
    </xf>
    <xf numFmtId="0" fontId="12" fillId="4" borderId="14" xfId="0" applyFont="1" applyFill="1" applyBorder="1" applyAlignment="1">
      <alignment horizontal="right" vertical="center"/>
    </xf>
    <xf numFmtId="0" fontId="12" fillId="4" borderId="55" xfId="0" applyFont="1" applyFill="1" applyBorder="1" applyAlignment="1">
      <alignment horizontal="right" vertical="center"/>
    </xf>
    <xf numFmtId="0" fontId="12" fillId="4" borderId="14" xfId="0" applyFont="1" applyFill="1" applyBorder="1" applyAlignment="1" applyProtection="1">
      <alignment horizontal="right" vertical="center" wrapText="1"/>
      <protection locked="0"/>
    </xf>
    <xf numFmtId="0" fontId="12" fillId="4" borderId="55" xfId="0" applyFont="1" applyFill="1" applyBorder="1" applyAlignment="1" applyProtection="1">
      <alignment horizontal="right" vertical="center" wrapText="1"/>
      <protection locked="0"/>
    </xf>
    <xf numFmtId="0" fontId="12" fillId="0" borderId="12" xfId="0" applyFont="1" applyBorder="1" applyAlignment="1">
      <alignment horizontal="left" vertical="center" shrinkToFit="1"/>
    </xf>
    <xf numFmtId="0" fontId="12" fillId="0" borderId="14" xfId="0" applyFont="1" applyBorder="1" applyAlignment="1">
      <alignment horizontal="left" vertical="center" shrinkToFit="1"/>
    </xf>
    <xf numFmtId="0" fontId="12" fillId="0" borderId="0" xfId="0" applyFont="1" applyAlignment="1">
      <alignment horizontal="left" vertical="center" shrinkToFit="1"/>
    </xf>
    <xf numFmtId="0" fontId="12" fillId="0" borderId="13" xfId="0" applyFont="1" applyBorder="1" applyAlignment="1">
      <alignment horizontal="left" vertical="center" shrinkToFit="1"/>
    </xf>
    <xf numFmtId="1" fontId="12" fillId="4" borderId="5" xfId="0" applyNumberFormat="1" applyFont="1" applyFill="1" applyBorder="1" applyAlignment="1" applyProtection="1">
      <alignment horizontal="center" vertical="center" wrapText="1"/>
      <protection locked="0"/>
    </xf>
    <xf numFmtId="1" fontId="12" fillId="4" borderId="6" xfId="0" applyNumberFormat="1" applyFont="1" applyFill="1" applyBorder="1" applyAlignment="1" applyProtection="1">
      <alignment horizontal="center" vertical="center" wrapText="1"/>
      <protection locked="0"/>
    </xf>
    <xf numFmtId="0" fontId="13" fillId="2" borderId="5" xfId="0" applyFont="1" applyFill="1" applyBorder="1" applyAlignment="1">
      <alignment horizontal="center" vertical="center" textRotation="255"/>
    </xf>
    <xf numFmtId="0" fontId="12" fillId="4" borderId="51" xfId="0" applyFont="1" applyFill="1" applyBorder="1" applyAlignment="1">
      <alignment horizontal="left" vertical="center"/>
    </xf>
    <xf numFmtId="0" fontId="12" fillId="4" borderId="52" xfId="0" applyFont="1" applyFill="1" applyBorder="1" applyAlignment="1">
      <alignment horizontal="left" vertical="center"/>
    </xf>
    <xf numFmtId="0" fontId="12" fillId="4" borderId="12" xfId="0" applyFont="1" applyFill="1" applyBorder="1" applyAlignment="1">
      <alignment horizontal="left" vertical="center" wrapText="1" shrinkToFit="1"/>
    </xf>
    <xf numFmtId="0" fontId="12" fillId="4" borderId="14" xfId="0" applyFont="1" applyFill="1" applyBorder="1" applyAlignment="1">
      <alignment horizontal="left" vertical="center" wrapText="1" shrinkToFit="1"/>
    </xf>
    <xf numFmtId="0" fontId="12" fillId="4" borderId="13" xfId="0" applyFont="1" applyFill="1" applyBorder="1" applyAlignment="1">
      <alignment horizontal="left" vertical="center" wrapText="1" shrinkToFit="1"/>
    </xf>
    <xf numFmtId="0" fontId="12" fillId="4" borderId="11" xfId="0" applyFont="1" applyFill="1" applyBorder="1" applyAlignment="1">
      <alignment horizontal="center" vertical="center" shrinkToFit="1"/>
    </xf>
    <xf numFmtId="0" fontId="20" fillId="4" borderId="11" xfId="0" applyFont="1" applyFill="1" applyBorder="1" applyAlignment="1" applyProtection="1">
      <alignment horizontal="left" vertical="center" shrinkToFit="1"/>
      <protection locked="0"/>
    </xf>
    <xf numFmtId="1" fontId="12" fillId="4" borderId="39" xfId="0" applyNumberFormat="1" applyFont="1" applyFill="1" applyBorder="1" applyAlignment="1" applyProtection="1">
      <alignment horizontal="center" vertical="center"/>
      <protection locked="0"/>
    </xf>
    <xf numFmtId="0" fontId="21" fillId="4" borderId="11" xfId="0" applyFont="1" applyFill="1" applyBorder="1" applyAlignment="1">
      <alignment horizontal="left" vertical="center" wrapText="1"/>
    </xf>
    <xf numFmtId="0" fontId="21" fillId="4" borderId="11" xfId="0" applyFont="1" applyFill="1" applyBorder="1" applyAlignment="1">
      <alignment horizontal="center" vertical="center" shrinkToFit="1"/>
    </xf>
    <xf numFmtId="0" fontId="12" fillId="0" borderId="12"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0" xfId="0" applyFont="1" applyBorder="1" applyAlignment="1">
      <alignment horizontal="center" vertical="center" wrapText="1"/>
    </xf>
    <xf numFmtId="0" fontId="25" fillId="4" borderId="14" xfId="0" applyFont="1" applyFill="1" applyBorder="1" applyAlignment="1">
      <alignment horizontal="left" vertical="center" wrapText="1"/>
    </xf>
    <xf numFmtId="0" fontId="25" fillId="4" borderId="13" xfId="0" applyFont="1" applyFill="1" applyBorder="1" applyAlignment="1">
      <alignment horizontal="left" vertical="center" wrapText="1"/>
    </xf>
    <xf numFmtId="0" fontId="25" fillId="4" borderId="0" xfId="0" applyFont="1" applyFill="1" applyAlignment="1">
      <alignment horizontal="left" vertical="center" wrapText="1"/>
    </xf>
    <xf numFmtId="0" fontId="25" fillId="4" borderId="3" xfId="0" applyFont="1" applyFill="1" applyBorder="1" applyAlignment="1">
      <alignment horizontal="left" vertical="center" wrapText="1"/>
    </xf>
    <xf numFmtId="0" fontId="25" fillId="4" borderId="0" xfId="0" applyFont="1" applyFill="1" applyAlignment="1">
      <alignment horizontal="left" vertical="center" shrinkToFit="1"/>
    </xf>
    <xf numFmtId="0" fontId="25" fillId="4" borderId="3" xfId="0" applyFont="1" applyFill="1" applyBorder="1" applyAlignment="1">
      <alignment horizontal="left" vertical="center" shrinkToFit="1"/>
    </xf>
    <xf numFmtId="0" fontId="10" fillId="0" borderId="5" xfId="0" applyFont="1" applyBorder="1" applyAlignment="1">
      <alignment horizontal="center" vertical="center"/>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8" xfId="0" applyFont="1" applyFill="1" applyBorder="1" applyAlignment="1">
      <alignment horizontal="center" vertical="center"/>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9" xfId="0" applyFont="1" applyBorder="1" applyAlignment="1">
      <alignment horizontal="left" vertical="center" wrapText="1"/>
    </xf>
    <xf numFmtId="0" fontId="12" fillId="0" borderId="11" xfId="0" applyFont="1" applyBorder="1" applyAlignment="1">
      <alignment horizontal="left" vertical="center" wrapText="1"/>
    </xf>
    <xf numFmtId="0" fontId="12" fillId="0" borderId="10" xfId="0" applyFont="1" applyBorder="1" applyAlignment="1">
      <alignment horizontal="left" vertical="center" wrapText="1"/>
    </xf>
    <xf numFmtId="0" fontId="12" fillId="0" borderId="12" xfId="0" applyFont="1" applyBorder="1" applyAlignment="1">
      <alignment horizontal="left" vertical="center"/>
    </xf>
    <xf numFmtId="0" fontId="12" fillId="0" borderId="14" xfId="0" applyFont="1" applyBorder="1" applyAlignment="1">
      <alignment horizontal="left" vertical="center"/>
    </xf>
    <xf numFmtId="0" fontId="12" fillId="0" borderId="13" xfId="0" applyFont="1" applyBorder="1" applyAlignment="1">
      <alignment horizontal="left" vertical="center"/>
    </xf>
    <xf numFmtId="0" fontId="12" fillId="0" borderId="2" xfId="0" applyFont="1" applyBorder="1" applyAlignment="1">
      <alignment horizontal="left" vertical="center"/>
    </xf>
    <xf numFmtId="0" fontId="12" fillId="0" borderId="0" xfId="0" applyFont="1" applyAlignment="1">
      <alignment horizontal="left" vertical="center"/>
    </xf>
    <xf numFmtId="0" fontId="12" fillId="0" borderId="3" xfId="0" applyFont="1" applyBorder="1" applyAlignment="1">
      <alignment horizontal="left" vertical="center"/>
    </xf>
    <xf numFmtId="0" fontId="12" fillId="0" borderId="9" xfId="0" applyFont="1" applyBorder="1" applyAlignment="1">
      <alignment horizontal="left" vertical="center"/>
    </xf>
    <xf numFmtId="0" fontId="12" fillId="0" borderId="11" xfId="0" applyFont="1" applyBorder="1" applyAlignment="1">
      <alignment horizontal="left" vertical="center"/>
    </xf>
    <xf numFmtId="0" fontId="12" fillId="0" borderId="10" xfId="0" applyFont="1" applyBorder="1" applyAlignment="1">
      <alignment horizontal="left" vertical="center"/>
    </xf>
    <xf numFmtId="0" fontId="12" fillId="0" borderId="51" xfId="0" applyFont="1" applyBorder="1" applyAlignment="1">
      <alignment horizontal="left" vertical="center"/>
    </xf>
    <xf numFmtId="0" fontId="12" fillId="0" borderId="52" xfId="0" applyFont="1" applyBorder="1" applyAlignment="1">
      <alignment horizontal="left" vertical="center"/>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12" fillId="4" borderId="11" xfId="0" applyFont="1" applyFill="1" applyBorder="1" applyAlignment="1" applyProtection="1">
      <alignment horizontal="left" vertical="center" shrinkToFit="1"/>
      <protection locked="0"/>
    </xf>
    <xf numFmtId="0" fontId="25" fillId="4" borderId="18" xfId="0" applyFont="1" applyFill="1" applyBorder="1" applyAlignment="1">
      <alignment horizontal="center" vertical="center" wrapText="1" shrinkToFit="1"/>
    </xf>
    <xf numFmtId="0" fontId="25" fillId="4" borderId="19" xfId="0" applyFont="1" applyFill="1" applyBorder="1" applyAlignment="1">
      <alignment horizontal="center" vertical="center" wrapText="1" shrinkToFit="1"/>
    </xf>
    <xf numFmtId="0" fontId="3" fillId="0" borderId="0" xfId="0" applyFont="1" applyAlignment="1">
      <alignment horizontal="right" vertical="center"/>
    </xf>
    <xf numFmtId="0" fontId="36" fillId="0" borderId="0" xfId="0" applyFont="1" applyAlignment="1">
      <alignment horizontal="right" vertical="center"/>
    </xf>
    <xf numFmtId="0" fontId="12" fillId="4" borderId="7" xfId="0" applyFont="1" applyFill="1" applyBorder="1" applyAlignment="1" applyProtection="1">
      <alignment horizontal="center" vertical="center"/>
      <protection locked="0"/>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3" fillId="4" borderId="0" xfId="0" applyFont="1" applyFill="1" applyAlignment="1" applyProtection="1">
      <alignment horizontal="left" vertical="center" shrinkToFit="1"/>
      <protection locked="0"/>
    </xf>
    <xf numFmtId="49" fontId="3" fillId="4" borderId="0" xfId="0" applyNumberFormat="1" applyFont="1" applyFill="1" applyAlignment="1" applyProtection="1">
      <alignment horizontal="left" vertical="center" shrinkToFit="1"/>
      <protection locked="0"/>
    </xf>
    <xf numFmtId="0" fontId="6" fillId="2" borderId="16"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25" fillId="0" borderId="8" xfId="0" applyFont="1" applyBorder="1" applyAlignment="1">
      <alignment horizontal="center" vertical="justify"/>
    </xf>
    <xf numFmtId="0" fontId="25" fillId="0" borderId="5" xfId="0" applyFont="1" applyBorder="1" applyAlignment="1">
      <alignment horizontal="center" vertical="justify"/>
    </xf>
    <xf numFmtId="0" fontId="10" fillId="0" borderId="8" xfId="0" applyFont="1" applyBorder="1" applyAlignment="1">
      <alignment horizontal="center" vertical="center"/>
    </xf>
    <xf numFmtId="0" fontId="10" fillId="0" borderId="5" xfId="0" applyFont="1" applyBorder="1" applyAlignment="1">
      <alignment horizontal="center" vertical="center" wrapText="1"/>
    </xf>
    <xf numFmtId="0" fontId="6" fillId="2" borderId="5" xfId="0" applyFont="1" applyFill="1" applyBorder="1" applyAlignment="1">
      <alignment horizontal="center" vertical="center" wrapText="1"/>
    </xf>
    <xf numFmtId="0" fontId="10" fillId="0" borderId="7" xfId="0" applyFont="1" applyBorder="1" applyAlignment="1">
      <alignment horizontal="center" vertical="center"/>
    </xf>
    <xf numFmtId="0" fontId="10" fillId="0" borderId="12"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0" xfId="0" applyFont="1" applyAlignment="1">
      <alignment horizontal="center" vertical="center" wrapText="1"/>
    </xf>
    <xf numFmtId="0" fontId="10" fillId="0" borderId="3"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6" xfId="0" applyFont="1" applyBorder="1" applyAlignment="1">
      <alignment horizontal="center" vertical="center"/>
    </xf>
    <xf numFmtId="0" fontId="12" fillId="0" borderId="6"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177" fontId="12" fillId="4" borderId="6" xfId="0" applyNumberFormat="1" applyFont="1" applyFill="1" applyBorder="1" applyAlignment="1" applyProtection="1">
      <alignment horizontal="center" vertical="center" shrinkToFit="1"/>
      <protection locked="0"/>
    </xf>
    <xf numFmtId="177" fontId="12" fillId="4" borderId="7" xfId="0" applyNumberFormat="1" applyFont="1" applyFill="1" applyBorder="1" applyAlignment="1" applyProtection="1">
      <alignment horizontal="center" vertical="center" shrinkToFit="1"/>
      <protection locked="0"/>
    </xf>
    <xf numFmtId="176" fontId="12" fillId="0" borderId="62" xfId="0" applyNumberFormat="1" applyFont="1" applyBorder="1" applyAlignment="1">
      <alignment horizontal="center" vertical="center" wrapText="1"/>
    </xf>
    <xf numFmtId="176" fontId="12" fillId="0" borderId="63" xfId="0" applyNumberFormat="1" applyFont="1" applyBorder="1" applyAlignment="1">
      <alignment horizontal="center" vertical="center" wrapText="1"/>
    </xf>
    <xf numFmtId="176" fontId="12" fillId="0" borderId="39" xfId="0" applyNumberFormat="1" applyFont="1" applyBorder="1" applyAlignment="1">
      <alignment horizontal="center" vertical="center" wrapText="1"/>
    </xf>
    <xf numFmtId="176" fontId="12" fillId="0" borderId="64" xfId="0" applyNumberFormat="1" applyFont="1" applyBorder="1" applyAlignment="1">
      <alignment horizontal="center" vertical="center" wrapText="1"/>
    </xf>
    <xf numFmtId="0" fontId="12" fillId="0" borderId="16" xfId="0" applyFont="1" applyBorder="1" applyAlignment="1">
      <alignment horizontal="left" vertical="center"/>
    </xf>
    <xf numFmtId="0" fontId="12" fillId="0" borderId="16" xfId="0" applyFont="1" applyBorder="1" applyAlignment="1">
      <alignment horizontal="center" vertical="center"/>
    </xf>
    <xf numFmtId="0" fontId="12" fillId="0" borderId="21" xfId="0" applyFont="1" applyBorder="1" applyAlignment="1">
      <alignment horizontal="center" vertical="center"/>
    </xf>
    <xf numFmtId="0" fontId="12" fillId="0" borderId="48" xfId="0" applyFont="1" applyBorder="1" applyAlignment="1">
      <alignment horizontal="left" vertical="center"/>
    </xf>
    <xf numFmtId="0" fontId="12" fillId="0" borderId="49" xfId="0" applyFont="1" applyBorder="1" applyAlignment="1">
      <alignment horizontal="left" vertical="center"/>
    </xf>
    <xf numFmtId="0" fontId="12" fillId="4" borderId="9" xfId="0" applyFont="1" applyFill="1" applyBorder="1" applyAlignment="1">
      <alignment horizontal="left" vertical="center"/>
    </xf>
    <xf numFmtId="0" fontId="12" fillId="4" borderId="11" xfId="0" applyFont="1" applyFill="1" applyBorder="1" applyAlignment="1">
      <alignment horizontal="left" vertical="center"/>
    </xf>
    <xf numFmtId="0" fontId="29" fillId="0" borderId="12"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0" xfId="0" applyFont="1" applyBorder="1" applyAlignment="1">
      <alignment horizontal="center" vertical="center" wrapText="1"/>
    </xf>
    <xf numFmtId="0" fontId="21" fillId="0" borderId="0" xfId="0" applyFont="1" applyAlignment="1">
      <alignment horizontal="left" vertical="center" wrapText="1"/>
    </xf>
    <xf numFmtId="0" fontId="21" fillId="0" borderId="3" xfId="0" applyFont="1" applyBorder="1" applyAlignment="1">
      <alignment horizontal="left" vertical="center" wrapText="1"/>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19" xfId="0" applyFont="1" applyBorder="1" applyAlignment="1" applyProtection="1">
      <alignment horizontal="center" vertical="center" shrinkToFit="1"/>
      <protection locked="0"/>
    </xf>
    <xf numFmtId="0" fontId="21" fillId="0" borderId="14" xfId="0" applyFont="1" applyBorder="1" applyAlignment="1">
      <alignment horizontal="left" vertical="center" wrapText="1"/>
    </xf>
    <xf numFmtId="0" fontId="21" fillId="0" borderId="13" xfId="0" applyFont="1" applyBorder="1" applyAlignment="1">
      <alignment horizontal="left" vertical="center" wrapText="1"/>
    </xf>
    <xf numFmtId="0" fontId="21" fillId="4" borderId="55" xfId="0" applyFont="1" applyFill="1" applyBorder="1" applyAlignment="1" applyProtection="1">
      <alignment horizontal="left" vertical="center" shrinkToFit="1"/>
      <protection locked="0"/>
    </xf>
    <xf numFmtId="0" fontId="26" fillId="4" borderId="11" xfId="0" applyFont="1" applyFill="1" applyBorder="1" applyAlignment="1">
      <alignment horizontal="left" vertical="center" wrapText="1"/>
    </xf>
    <xf numFmtId="0" fontId="26" fillId="4" borderId="10" xfId="0" applyFont="1" applyFill="1" applyBorder="1" applyAlignment="1">
      <alignment horizontal="left" vertical="center" wrapText="1"/>
    </xf>
    <xf numFmtId="0" fontId="12" fillId="0" borderId="11"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10" xfId="0" applyFont="1" applyBorder="1" applyAlignment="1">
      <alignment horizontal="center" vertical="center" textRotation="255"/>
    </xf>
    <xf numFmtId="0" fontId="12" fillId="0" borderId="4" xfId="0" applyFont="1" applyBorder="1" applyAlignment="1">
      <alignment horizontal="center" vertical="center" textRotation="255"/>
    </xf>
    <xf numFmtId="0" fontId="12" fillId="0" borderId="8" xfId="0" applyFont="1" applyBorder="1" applyAlignment="1">
      <alignment horizontal="center" vertical="center" textRotation="255"/>
    </xf>
    <xf numFmtId="0" fontId="12" fillId="0" borderId="5" xfId="0" applyFont="1" applyBorder="1" applyAlignment="1">
      <alignment horizontal="center" vertical="center" textRotation="255"/>
    </xf>
    <xf numFmtId="0" fontId="12" fillId="4" borderId="49" xfId="0" applyFont="1" applyFill="1" applyBorder="1" applyAlignment="1" applyProtection="1">
      <alignment horizontal="right" vertical="center" wrapText="1"/>
      <protection locked="0"/>
    </xf>
    <xf numFmtId="0" fontId="12" fillId="4" borderId="52" xfId="0" applyFont="1" applyFill="1" applyBorder="1" applyAlignment="1" applyProtection="1">
      <alignment horizontal="right" vertical="center" wrapText="1"/>
      <protection locked="0"/>
    </xf>
    <xf numFmtId="0" fontId="12" fillId="0" borderId="49" xfId="0" applyFont="1" applyBorder="1" applyAlignment="1">
      <alignment horizontal="center" vertical="center"/>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10" fillId="0" borderId="14" xfId="0" applyFont="1" applyBorder="1" applyAlignment="1">
      <alignment horizontal="left" vertical="center" shrinkToFit="1"/>
    </xf>
    <xf numFmtId="0" fontId="10" fillId="0" borderId="13" xfId="0" applyFont="1" applyBorder="1" applyAlignment="1">
      <alignment horizontal="left" vertical="center" shrinkToFit="1"/>
    </xf>
    <xf numFmtId="0" fontId="20" fillId="0" borderId="58" xfId="0" applyFont="1" applyBorder="1" applyAlignment="1">
      <alignment horizontal="center" vertical="center" wrapText="1"/>
    </xf>
    <xf numFmtId="0" fontId="20" fillId="0" borderId="59" xfId="0" applyFont="1" applyBorder="1" applyAlignment="1">
      <alignment horizontal="center" vertical="center" wrapText="1"/>
    </xf>
    <xf numFmtId="0" fontId="20" fillId="0" borderId="61" xfId="0" applyFont="1" applyBorder="1" applyAlignment="1">
      <alignment horizontal="center" vertical="center" wrapText="1"/>
    </xf>
    <xf numFmtId="0" fontId="12" fillId="0" borderId="53" xfId="0" applyFont="1" applyBorder="1" applyAlignment="1">
      <alignment horizontal="center" vertical="center"/>
    </xf>
    <xf numFmtId="0" fontId="12" fillId="4" borderId="52" xfId="0" applyFont="1" applyFill="1" applyBorder="1" applyAlignment="1">
      <alignment horizontal="center" vertical="center"/>
    </xf>
    <xf numFmtId="49" fontId="12" fillId="4" borderId="52" xfId="0" applyNumberFormat="1" applyFont="1" applyFill="1" applyBorder="1" applyAlignment="1" applyProtection="1">
      <alignment horizontal="left" vertical="center" shrinkToFit="1"/>
      <protection locked="0"/>
    </xf>
    <xf numFmtId="49" fontId="12" fillId="4" borderId="53" xfId="0" applyNumberFormat="1" applyFont="1" applyFill="1" applyBorder="1" applyAlignment="1" applyProtection="1">
      <alignment horizontal="left" vertical="center" shrinkToFit="1"/>
      <protection locked="0"/>
    </xf>
    <xf numFmtId="0" fontId="11" fillId="4" borderId="9" xfId="0" applyFont="1" applyFill="1" applyBorder="1" applyAlignment="1">
      <alignment horizontal="left" vertical="center"/>
    </xf>
    <xf numFmtId="0" fontId="11" fillId="4" borderId="11" xfId="0" applyFont="1" applyFill="1" applyBorder="1" applyAlignment="1">
      <alignment horizontal="left" vertical="center"/>
    </xf>
    <xf numFmtId="0" fontId="12" fillId="4" borderId="13" xfId="0" applyFont="1" applyFill="1" applyBorder="1" applyAlignment="1" applyProtection="1">
      <alignment horizontal="left" vertical="center" wrapText="1"/>
      <protection locked="0"/>
    </xf>
    <xf numFmtId="0" fontId="12" fillId="4" borderId="11" xfId="0" applyFont="1" applyFill="1" applyBorder="1" applyAlignment="1" applyProtection="1">
      <alignment horizontal="left" vertical="center" wrapText="1"/>
      <protection locked="0"/>
    </xf>
    <xf numFmtId="0" fontId="12" fillId="4" borderId="10" xfId="0" applyFont="1" applyFill="1" applyBorder="1" applyAlignment="1" applyProtection="1">
      <alignment horizontal="left" vertical="center" wrapText="1"/>
      <protection locked="0"/>
    </xf>
    <xf numFmtId="0" fontId="12" fillId="0" borderId="14" xfId="0" applyFont="1" applyBorder="1" applyAlignment="1">
      <alignment horizontal="center" vertical="center"/>
    </xf>
    <xf numFmtId="0" fontId="21" fillId="0" borderId="14" xfId="0" applyFont="1" applyBorder="1" applyAlignment="1">
      <alignment horizontal="center" vertical="center" shrinkToFit="1"/>
    </xf>
    <xf numFmtId="0" fontId="21" fillId="0" borderId="13" xfId="0" applyFont="1" applyBorder="1" applyAlignment="1">
      <alignment horizontal="center" vertical="center" shrinkToFit="1"/>
    </xf>
    <xf numFmtId="0" fontId="21" fillId="0" borderId="11" xfId="0" applyFont="1" applyBorder="1" applyAlignment="1">
      <alignment horizontal="center" vertical="center" shrinkToFit="1"/>
    </xf>
    <xf numFmtId="0" fontId="21" fillId="0" borderId="10" xfId="0" applyFont="1" applyBorder="1" applyAlignment="1">
      <alignment horizontal="center" vertical="center" shrinkToFit="1"/>
    </xf>
    <xf numFmtId="0" fontId="12" fillId="4" borderId="0" xfId="0" applyFont="1" applyFill="1" applyAlignment="1" applyProtection="1">
      <alignment horizontal="left" vertical="center" wrapText="1"/>
      <protection locked="0"/>
    </xf>
    <xf numFmtId="0" fontId="12" fillId="4" borderId="2" xfId="0" applyFont="1" applyFill="1" applyBorder="1" applyAlignment="1" applyProtection="1">
      <alignment horizontal="right" vertical="center" wrapText="1"/>
      <protection locked="0"/>
    </xf>
    <xf numFmtId="0" fontId="12" fillId="4" borderId="9" xfId="0" applyFont="1" applyFill="1" applyBorder="1" applyAlignment="1" applyProtection="1">
      <alignment horizontal="right" vertical="center" wrapText="1"/>
      <protection locked="0"/>
    </xf>
    <xf numFmtId="0" fontId="12" fillId="4" borderId="0" xfId="0" applyFont="1" applyFill="1" applyAlignment="1">
      <alignment horizontal="right" vertical="center"/>
    </xf>
    <xf numFmtId="0" fontId="12" fillId="4" borderId="11" xfId="0" applyFont="1" applyFill="1" applyBorder="1" applyAlignment="1">
      <alignment horizontal="right" vertical="center"/>
    </xf>
    <xf numFmtId="0" fontId="23" fillId="0" borderId="12" xfId="0" applyFont="1" applyBorder="1" applyAlignment="1">
      <alignment horizontal="center" vertical="center"/>
    </xf>
    <xf numFmtId="0" fontId="23" fillId="0" borderId="14" xfId="0" applyFont="1" applyBorder="1" applyAlignment="1">
      <alignment horizontal="center" vertical="center"/>
    </xf>
    <xf numFmtId="0" fontId="23" fillId="0" borderId="13" xfId="0" applyFont="1" applyBorder="1" applyAlignment="1">
      <alignment horizontal="center" vertical="center"/>
    </xf>
    <xf numFmtId="0" fontId="23" fillId="0" borderId="9" xfId="0" applyFont="1" applyBorder="1" applyAlignment="1">
      <alignment horizontal="center" vertical="center"/>
    </xf>
    <xf numFmtId="0" fontId="23" fillId="0" borderId="11" xfId="0" applyFont="1" applyBorder="1" applyAlignment="1">
      <alignment horizontal="center" vertical="center"/>
    </xf>
    <xf numFmtId="0" fontId="23" fillId="0" borderId="10" xfId="0" applyFont="1" applyBorder="1" applyAlignment="1">
      <alignment horizontal="center" vertical="center"/>
    </xf>
    <xf numFmtId="0" fontId="21" fillId="4" borderId="14" xfId="0" applyFont="1" applyFill="1" applyBorder="1" applyAlignment="1">
      <alignment horizontal="left" vertical="center" wrapText="1"/>
    </xf>
    <xf numFmtId="0" fontId="21" fillId="4" borderId="2" xfId="0" applyFont="1" applyFill="1" applyBorder="1" applyAlignment="1" applyProtection="1">
      <alignment horizontal="left" vertical="center" wrapText="1"/>
      <protection locked="0"/>
    </xf>
    <xf numFmtId="0" fontId="21" fillId="4" borderId="0" xfId="0" applyFont="1" applyFill="1" applyAlignment="1" applyProtection="1">
      <alignment horizontal="left" vertical="center" wrapText="1"/>
      <protection locked="0"/>
    </xf>
    <xf numFmtId="0" fontId="21" fillId="4" borderId="3" xfId="0" applyFont="1" applyFill="1" applyBorder="1" applyAlignment="1" applyProtection="1">
      <alignment horizontal="left" vertical="center" wrapText="1"/>
      <protection locked="0"/>
    </xf>
    <xf numFmtId="0" fontId="21" fillId="4" borderId="9" xfId="0" applyFont="1" applyFill="1" applyBorder="1" applyAlignment="1" applyProtection="1">
      <alignment horizontal="left" vertical="center" wrapText="1"/>
      <protection locked="0"/>
    </xf>
    <xf numFmtId="0" fontId="21" fillId="4" borderId="11" xfId="0" applyFont="1" applyFill="1" applyBorder="1" applyAlignment="1" applyProtection="1">
      <alignment horizontal="left" vertical="center" wrapText="1"/>
      <protection locked="0"/>
    </xf>
    <xf numFmtId="0" fontId="21" fillId="4" borderId="10" xfId="0" applyFont="1" applyFill="1" applyBorder="1" applyAlignment="1" applyProtection="1">
      <alignment horizontal="left" vertical="center" wrapText="1"/>
      <protection locked="0"/>
    </xf>
    <xf numFmtId="49" fontId="12" fillId="4" borderId="7" xfId="0" applyNumberFormat="1" applyFont="1" applyFill="1" applyBorder="1" applyAlignment="1" applyProtection="1">
      <alignment horizontal="left" vertical="center" shrinkToFit="1"/>
      <protection locked="0"/>
    </xf>
    <xf numFmtId="49" fontId="12" fillId="4" borderId="8" xfId="0" applyNumberFormat="1" applyFont="1" applyFill="1" applyBorder="1" applyAlignment="1" applyProtection="1">
      <alignment horizontal="left" vertical="center" shrinkToFit="1"/>
      <protection locked="0"/>
    </xf>
    <xf numFmtId="0" fontId="12" fillId="0" borderId="12" xfId="0" applyFont="1" applyBorder="1" applyAlignment="1">
      <alignment horizontal="center" vertical="center" textRotation="255"/>
    </xf>
    <xf numFmtId="0" fontId="12" fillId="0" borderId="13" xfId="0" applyFont="1" applyBorder="1" applyAlignment="1">
      <alignment horizontal="center" vertical="center" textRotation="255"/>
    </xf>
    <xf numFmtId="0" fontId="12" fillId="0" borderId="2" xfId="0" applyFont="1" applyBorder="1" applyAlignment="1">
      <alignment horizontal="center" vertical="center" textRotation="255"/>
    </xf>
    <xf numFmtId="0" fontId="12" fillId="0" borderId="3" xfId="0" applyFont="1" applyBorder="1" applyAlignment="1">
      <alignment horizontal="center" vertical="center" textRotation="255"/>
    </xf>
    <xf numFmtId="0" fontId="12" fillId="0" borderId="9" xfId="0" applyFont="1" applyBorder="1" applyAlignment="1">
      <alignment horizontal="center" vertical="center" textRotation="255"/>
    </xf>
    <xf numFmtId="0" fontId="12" fillId="4" borderId="0" xfId="0" applyFont="1" applyFill="1" applyAlignment="1" applyProtection="1">
      <alignment horizontal="right" vertical="center" wrapText="1"/>
      <protection locked="0"/>
    </xf>
    <xf numFmtId="0" fontId="12" fillId="4" borderId="11" xfId="0" applyFont="1" applyFill="1" applyBorder="1" applyAlignment="1" applyProtection="1">
      <alignment horizontal="right" vertical="center" wrapText="1"/>
      <protection locked="0"/>
    </xf>
    <xf numFmtId="0" fontId="12" fillId="0" borderId="3" xfId="0" applyFont="1" applyBorder="1">
      <alignment vertical="center"/>
    </xf>
    <xf numFmtId="0" fontId="12" fillId="0" borderId="10" xfId="0" applyFont="1" applyBorder="1">
      <alignment vertical="center"/>
    </xf>
    <xf numFmtId="0" fontId="12" fillId="4" borderId="11" xfId="0" applyFont="1" applyFill="1" applyBorder="1" applyAlignment="1">
      <alignment horizontal="center" vertical="center" wrapText="1"/>
    </xf>
    <xf numFmtId="0" fontId="12" fillId="4" borderId="55" xfId="0" applyFont="1" applyFill="1" applyBorder="1" applyAlignment="1">
      <alignment horizontal="center" vertical="center"/>
    </xf>
    <xf numFmtId="0" fontId="2" fillId="0" borderId="0" xfId="0" applyFont="1" applyAlignment="1">
      <alignment horizontal="center" vertical="center"/>
    </xf>
    <xf numFmtId="0" fontId="10" fillId="0" borderId="11" xfId="0" applyFont="1" applyBorder="1" applyAlignment="1" applyProtection="1">
      <alignment horizontal="center" vertical="center" shrinkToFit="1"/>
      <protection locked="0"/>
    </xf>
    <xf numFmtId="0" fontId="6" fillId="2" borderId="12"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0" xfId="0" applyFont="1" applyFill="1" applyBorder="1" applyAlignment="1">
      <alignment horizontal="center" vertical="center"/>
    </xf>
    <xf numFmtId="0" fontId="12" fillId="4" borderId="7" xfId="0" applyFont="1" applyFill="1" applyBorder="1" applyAlignment="1">
      <alignment horizontal="center" vertical="center"/>
    </xf>
    <xf numFmtId="0" fontId="12" fillId="4" borderId="51" xfId="0" applyFont="1" applyFill="1" applyBorder="1" applyAlignment="1" applyProtection="1">
      <alignment horizontal="left" vertical="center" wrapText="1"/>
      <protection locked="0"/>
    </xf>
    <xf numFmtId="0" fontId="12" fillId="4" borderId="52" xfId="0" applyFont="1" applyFill="1" applyBorder="1" applyAlignment="1" applyProtection="1">
      <alignment horizontal="left" vertical="center" wrapText="1"/>
      <protection locked="0"/>
    </xf>
    <xf numFmtId="0" fontId="12" fillId="4" borderId="53" xfId="0" applyFont="1" applyFill="1" applyBorder="1" applyAlignment="1" applyProtection="1">
      <alignment horizontal="left" vertical="center" wrapText="1"/>
      <protection locked="0"/>
    </xf>
    <xf numFmtId="0" fontId="12" fillId="4" borderId="9" xfId="0" applyFont="1" applyFill="1" applyBorder="1" applyAlignment="1" applyProtection="1">
      <alignment horizontal="left" vertical="center" wrapText="1"/>
      <protection locked="0"/>
    </xf>
    <xf numFmtId="0" fontId="12" fillId="4" borderId="48" xfId="0" applyFont="1" applyFill="1" applyBorder="1" applyAlignment="1" applyProtection="1">
      <alignment horizontal="left" vertical="center" wrapText="1"/>
      <protection locked="0"/>
    </xf>
    <xf numFmtId="0" fontId="12" fillId="4" borderId="49" xfId="0" applyFont="1" applyFill="1" applyBorder="1" applyAlignment="1" applyProtection="1">
      <alignment horizontal="left" vertical="center" wrapText="1"/>
      <protection locked="0"/>
    </xf>
    <xf numFmtId="0" fontId="12" fillId="4" borderId="50" xfId="0" applyFont="1" applyFill="1" applyBorder="1" applyAlignment="1" applyProtection="1">
      <alignment horizontal="left" vertical="center" wrapText="1"/>
      <protection locked="0"/>
    </xf>
    <xf numFmtId="0" fontId="12" fillId="0" borderId="5" xfId="0" applyFont="1" applyBorder="1" applyAlignment="1">
      <alignment horizontal="center" vertical="center"/>
    </xf>
    <xf numFmtId="0" fontId="12" fillId="0" borderId="4" xfId="0" applyFont="1" applyBorder="1" applyAlignment="1">
      <alignment horizontal="center" vertical="center"/>
    </xf>
    <xf numFmtId="0" fontId="20" fillId="0" borderId="12"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0" xfId="0" applyFont="1" applyAlignment="1">
      <alignment horizontal="center" vertical="center" wrapText="1"/>
    </xf>
    <xf numFmtId="0" fontId="20" fillId="0" borderId="9" xfId="0" applyFont="1" applyBorder="1" applyAlignment="1">
      <alignment horizontal="center" vertical="center" wrapText="1"/>
    </xf>
    <xf numFmtId="0" fontId="20" fillId="0" borderId="11" xfId="0" applyFont="1" applyBorder="1" applyAlignment="1">
      <alignment horizontal="center" vertical="center" wrapText="1"/>
    </xf>
    <xf numFmtId="1" fontId="12" fillId="4" borderId="6" xfId="0" applyNumberFormat="1" applyFont="1" applyFill="1" applyBorder="1" applyAlignment="1" applyProtection="1">
      <alignment horizontal="center" vertical="center"/>
      <protection locked="0"/>
    </xf>
    <xf numFmtId="1" fontId="12" fillId="4" borderId="7" xfId="0" applyNumberFormat="1" applyFont="1" applyFill="1" applyBorder="1" applyAlignment="1" applyProtection="1">
      <alignment horizontal="center" vertical="center"/>
      <protection locked="0"/>
    </xf>
    <xf numFmtId="0" fontId="12" fillId="0" borderId="24" xfId="0" applyFont="1" applyBorder="1" applyAlignment="1">
      <alignment horizontal="left" vertical="center"/>
    </xf>
    <xf numFmtId="0" fontId="12" fillId="0" borderId="25" xfId="0" applyFont="1" applyBorder="1" applyAlignment="1">
      <alignment horizontal="left" vertical="center"/>
    </xf>
    <xf numFmtId="0" fontId="12" fillId="0" borderId="26" xfId="0" applyFont="1" applyBorder="1" applyAlignment="1">
      <alignment horizontal="left" vertical="center"/>
    </xf>
    <xf numFmtId="0" fontId="12" fillId="4" borderId="12" xfId="0" applyFont="1" applyFill="1" applyBorder="1" applyAlignment="1">
      <alignment horizontal="center" vertical="center"/>
    </xf>
    <xf numFmtId="0" fontId="12" fillId="4" borderId="9" xfId="0" applyFont="1" applyFill="1" applyBorder="1" applyAlignment="1">
      <alignment horizontal="center" vertical="center"/>
    </xf>
    <xf numFmtId="0" fontId="12" fillId="4" borderId="14" xfId="0" applyFont="1" applyFill="1" applyBorder="1" applyAlignment="1">
      <alignment horizontal="center" vertical="center"/>
    </xf>
    <xf numFmtId="0" fontId="12" fillId="4" borderId="11" xfId="0" applyFont="1" applyFill="1" applyBorder="1" applyAlignment="1">
      <alignment horizontal="center" vertical="center"/>
    </xf>
    <xf numFmtId="0" fontId="12" fillId="4" borderId="14" xfId="0" applyFont="1" applyFill="1" applyBorder="1" applyAlignment="1">
      <alignment horizontal="left" vertical="center" wrapText="1"/>
    </xf>
    <xf numFmtId="0" fontId="12" fillId="4" borderId="13" xfId="0" applyFont="1" applyFill="1" applyBorder="1" applyAlignment="1">
      <alignment horizontal="left" vertical="center" wrapText="1"/>
    </xf>
    <xf numFmtId="0" fontId="12" fillId="4" borderId="0" xfId="0" applyFont="1" applyFill="1" applyAlignment="1">
      <alignment horizontal="left" vertical="center" wrapText="1"/>
    </xf>
    <xf numFmtId="0" fontId="12" fillId="4" borderId="3" xfId="0" applyFont="1" applyFill="1" applyBorder="1" applyAlignment="1">
      <alignment horizontal="left" vertical="center" wrapText="1"/>
    </xf>
    <xf numFmtId="0" fontId="21" fillId="0" borderId="11" xfId="0" applyFont="1" applyBorder="1" applyAlignment="1">
      <alignment horizontal="left" vertical="center" shrinkToFit="1"/>
    </xf>
    <xf numFmtId="0" fontId="12" fillId="4" borderId="2" xfId="0" applyFont="1" applyFill="1" applyBorder="1" applyAlignment="1">
      <alignment horizontal="left" vertical="center"/>
    </xf>
    <xf numFmtId="0" fontId="12" fillId="4" borderId="0" xfId="0" applyFont="1" applyFill="1" applyAlignment="1">
      <alignment horizontal="left" vertical="center"/>
    </xf>
    <xf numFmtId="0" fontId="12" fillId="0" borderId="2" xfId="0" applyFont="1" applyBorder="1" applyAlignment="1">
      <alignment horizontal="left" vertical="top"/>
    </xf>
    <xf numFmtId="0" fontId="12" fillId="0" borderId="0" xfId="0" applyFont="1" applyAlignment="1">
      <alignment horizontal="left" vertical="top"/>
    </xf>
    <xf numFmtId="0" fontId="12" fillId="0" borderId="3" xfId="0" applyFont="1" applyBorder="1" applyAlignment="1">
      <alignment horizontal="left" vertical="top"/>
    </xf>
    <xf numFmtId="0" fontId="21" fillId="0" borderId="11" xfId="0" applyFont="1" applyBorder="1" applyAlignment="1">
      <alignment horizontal="left" vertical="center" wrapText="1"/>
    </xf>
    <xf numFmtId="0" fontId="21" fillId="0" borderId="0" xfId="0" applyFont="1" applyAlignment="1">
      <alignment horizontal="left" vertical="center" shrinkToFit="1"/>
    </xf>
    <xf numFmtId="0" fontId="12" fillId="0" borderId="12" xfId="0" applyFont="1" applyBorder="1" applyAlignment="1">
      <alignment horizontal="center" vertical="center" shrinkToFit="1"/>
    </xf>
    <xf numFmtId="0" fontId="12" fillId="0" borderId="14" xfId="0" applyFont="1" applyBorder="1" applyAlignment="1">
      <alignment horizontal="center" vertical="center" shrinkToFit="1"/>
    </xf>
    <xf numFmtId="0" fontId="12" fillId="4" borderId="0" xfId="0" applyFont="1" applyFill="1" applyAlignment="1">
      <alignment horizontal="left" vertical="center" shrinkToFit="1"/>
    </xf>
    <xf numFmtId="0" fontId="21" fillId="0" borderId="11" xfId="0" applyFont="1" applyBorder="1" applyAlignment="1">
      <alignment horizontal="left" vertical="center"/>
    </xf>
    <xf numFmtId="0" fontId="12" fillId="4" borderId="7" xfId="0" applyFont="1" applyFill="1" applyBorder="1" applyAlignment="1">
      <alignment horizontal="center" vertical="center" shrinkToFit="1"/>
    </xf>
    <xf numFmtId="0" fontId="12" fillId="4" borderId="8" xfId="0" applyFont="1" applyFill="1" applyBorder="1" applyAlignment="1">
      <alignment horizontal="center" vertical="center" shrinkToFit="1"/>
    </xf>
    <xf numFmtId="0" fontId="24" fillId="4" borderId="7" xfId="0" applyFont="1" applyFill="1" applyBorder="1" applyAlignment="1">
      <alignment horizontal="center" vertical="center"/>
    </xf>
    <xf numFmtId="0" fontId="24" fillId="4" borderId="8" xfId="0" applyFont="1" applyFill="1" applyBorder="1" applyAlignment="1">
      <alignment horizontal="center" vertical="center"/>
    </xf>
    <xf numFmtId="0" fontId="13" fillId="2" borderId="5" xfId="0" applyFont="1" applyFill="1" applyBorder="1" applyAlignment="1">
      <alignment horizontal="center" vertical="center"/>
    </xf>
    <xf numFmtId="0" fontId="6" fillId="2" borderId="6"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2" borderId="8" xfId="0" applyFont="1" applyFill="1" applyBorder="1" applyAlignment="1">
      <alignment horizontal="center" vertical="center" shrinkToFit="1"/>
    </xf>
    <xf numFmtId="0" fontId="12" fillId="4" borderId="11" xfId="0" applyFont="1" applyFill="1" applyBorder="1" applyAlignment="1">
      <alignment vertical="center" shrinkToFit="1"/>
    </xf>
    <xf numFmtId="0" fontId="21" fillId="4" borderId="11" xfId="0" applyFont="1" applyFill="1" applyBorder="1" applyAlignment="1" applyProtection="1">
      <alignment horizontal="left" vertical="center" wrapText="1" shrinkToFit="1"/>
      <protection locked="0"/>
    </xf>
    <xf numFmtId="0" fontId="12" fillId="0" borderId="2" xfId="0" applyFont="1" applyBorder="1" applyAlignment="1">
      <alignment horizontal="left" vertical="top" wrapText="1"/>
    </xf>
    <xf numFmtId="0" fontId="12" fillId="0" borderId="0" xfId="0" applyFont="1" applyAlignment="1">
      <alignment horizontal="left" vertical="top" wrapText="1"/>
    </xf>
    <xf numFmtId="0" fontId="12" fillId="0" borderId="3" xfId="0" applyFont="1" applyBorder="1" applyAlignment="1">
      <alignment horizontal="left" vertical="top" wrapText="1"/>
    </xf>
    <xf numFmtId="0" fontId="13" fillId="2" borderId="6" xfId="0" applyFont="1" applyFill="1" applyBorder="1" applyAlignment="1">
      <alignment horizontal="center" vertical="center" shrinkToFit="1"/>
    </xf>
    <xf numFmtId="0" fontId="13" fillId="2" borderId="7" xfId="0" applyFont="1" applyFill="1" applyBorder="1" applyAlignment="1">
      <alignment horizontal="center" vertical="center" shrinkToFit="1"/>
    </xf>
    <xf numFmtId="0" fontId="13" fillId="2" borderId="8" xfId="0" applyFont="1" applyFill="1" applyBorder="1" applyAlignment="1">
      <alignment horizontal="center" vertical="center" shrinkToFit="1"/>
    </xf>
    <xf numFmtId="0" fontId="12" fillId="0" borderId="13" xfId="0" applyFont="1" applyBorder="1">
      <alignment vertical="center"/>
    </xf>
    <xf numFmtId="0" fontId="12" fillId="0" borderId="56" xfId="0" applyFont="1" applyBorder="1">
      <alignment vertical="center"/>
    </xf>
    <xf numFmtId="0" fontId="12" fillId="0" borderId="1" xfId="0" applyFont="1" applyBorder="1" applyAlignment="1">
      <alignment horizontal="left" vertical="center"/>
    </xf>
    <xf numFmtId="0" fontId="12" fillId="0" borderId="27" xfId="0" applyFont="1" applyBorder="1" applyAlignment="1">
      <alignment horizontal="left" vertical="center"/>
    </xf>
    <xf numFmtId="0" fontId="12" fillId="0" borderId="28" xfId="0" applyFont="1" applyBorder="1" applyAlignment="1">
      <alignment horizontal="left" vertical="center"/>
    </xf>
    <xf numFmtId="0" fontId="18" fillId="4" borderId="57" xfId="0" applyFont="1" applyFill="1" applyBorder="1" applyAlignment="1">
      <alignment horizontal="center" vertical="center" wrapText="1"/>
    </xf>
    <xf numFmtId="180" fontId="24" fillId="0" borderId="11" xfId="0" applyNumberFormat="1" applyFont="1" applyBorder="1" applyAlignment="1">
      <alignment horizontal="left" vertical="center"/>
    </xf>
    <xf numFmtId="0" fontId="12" fillId="0" borderId="15" xfId="0" applyFont="1" applyBorder="1" applyAlignment="1">
      <alignment horizontal="left" vertical="center"/>
    </xf>
    <xf numFmtId="0" fontId="12" fillId="0" borderId="21" xfId="0" applyFont="1" applyBorder="1" applyAlignment="1">
      <alignment horizontal="left" vertical="center"/>
    </xf>
    <xf numFmtId="0" fontId="18" fillId="0" borderId="65" xfId="0" applyFont="1" applyBorder="1" applyAlignment="1">
      <alignment horizontal="center" wrapText="1"/>
    </xf>
    <xf numFmtId="0" fontId="3" fillId="4" borderId="11" xfId="0" applyFont="1" applyFill="1" applyBorder="1" applyAlignment="1" applyProtection="1">
      <alignment horizontal="right" vertical="center" shrinkToFit="1"/>
      <protection locked="0"/>
    </xf>
    <xf numFmtId="0" fontId="3" fillId="0" borderId="0" xfId="0" applyFont="1" applyAlignment="1">
      <alignment horizontal="center" vertical="center"/>
    </xf>
    <xf numFmtId="0" fontId="14" fillId="4" borderId="11" xfId="0" applyFont="1" applyFill="1" applyBorder="1" applyAlignment="1" applyProtection="1">
      <alignment horizontal="right" vertical="center"/>
      <protection locked="0"/>
    </xf>
    <xf numFmtId="0" fontId="5" fillId="4" borderId="11" xfId="0" applyFont="1" applyFill="1" applyBorder="1" applyAlignment="1" applyProtection="1">
      <alignment horizontal="center" vertical="center"/>
      <protection locked="0"/>
    </xf>
    <xf numFmtId="0" fontId="0" fillId="0" borderId="0" xfId="0" applyAlignment="1">
      <alignment horizontal="left" vertical="center"/>
    </xf>
    <xf numFmtId="176" fontId="12" fillId="4" borderId="0" xfId="0" applyNumberFormat="1" applyFont="1" applyFill="1" applyAlignment="1" applyProtection="1">
      <alignment horizontal="center" vertical="center"/>
      <protection locked="0"/>
    </xf>
    <xf numFmtId="0" fontId="20" fillId="4" borderId="11" xfId="0" applyFont="1" applyFill="1" applyBorder="1" applyAlignment="1" applyProtection="1">
      <alignment horizontal="center" vertical="center" wrapText="1"/>
      <protection locked="0"/>
    </xf>
    <xf numFmtId="0" fontId="20" fillId="4" borderId="10" xfId="0" applyFont="1" applyFill="1" applyBorder="1" applyAlignment="1" applyProtection="1">
      <alignment horizontal="center" vertical="center" wrapText="1"/>
      <protection locked="0"/>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12" fillId="0" borderId="23" xfId="0" applyFont="1" applyBorder="1" applyAlignment="1">
      <alignment horizontal="left" vertical="center" wrapText="1"/>
    </xf>
    <xf numFmtId="0" fontId="12" fillId="0" borderId="29" xfId="0" applyFont="1" applyBorder="1" applyAlignment="1">
      <alignment horizontal="center" vertical="center" wrapText="1"/>
    </xf>
    <xf numFmtId="0" fontId="12" fillId="0" borderId="19" xfId="0" applyFont="1" applyBorder="1" applyAlignment="1">
      <alignment horizontal="center" vertical="center" wrapText="1"/>
    </xf>
    <xf numFmtId="0" fontId="21" fillId="4" borderId="55" xfId="0" applyFont="1" applyFill="1" applyBorder="1" applyAlignment="1">
      <alignment horizontal="left" vertical="center" wrapText="1"/>
    </xf>
    <xf numFmtId="0" fontId="21" fillId="4" borderId="11" xfId="0" applyFont="1" applyFill="1" applyBorder="1" applyAlignment="1">
      <alignment horizontal="left" vertical="center" shrinkToFi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horizontal="right" vertical="center"/>
    </xf>
    <xf numFmtId="0" fontId="12" fillId="4" borderId="55" xfId="0" applyFont="1" applyFill="1" applyBorder="1" applyAlignment="1" applyProtection="1">
      <alignment horizontal="left" vertical="center" shrinkToFit="1"/>
      <protection locked="0"/>
    </xf>
    <xf numFmtId="0" fontId="12" fillId="4" borderId="56" xfId="0" applyFont="1" applyFill="1" applyBorder="1" applyAlignment="1" applyProtection="1">
      <alignment horizontal="left" vertical="center" shrinkToFit="1"/>
      <protection locked="0"/>
    </xf>
    <xf numFmtId="0" fontId="12" fillId="4" borderId="10" xfId="0" applyFont="1" applyFill="1" applyBorder="1" applyAlignment="1" applyProtection="1">
      <alignment horizontal="left" vertical="center" shrinkToFit="1"/>
      <protection locked="0"/>
    </xf>
    <xf numFmtId="0" fontId="12" fillId="4" borderId="0" xfId="0" applyFont="1" applyFill="1" applyAlignment="1">
      <alignment horizontal="center" vertical="center"/>
    </xf>
    <xf numFmtId="0" fontId="12" fillId="4" borderId="3" xfId="0" applyFont="1" applyFill="1" applyBorder="1" applyAlignment="1">
      <alignment horizontal="center" vertical="center"/>
    </xf>
    <xf numFmtId="0" fontId="12" fillId="0" borderId="0" xfId="0" applyFont="1" applyAlignment="1">
      <alignment horizontal="center" vertical="center"/>
    </xf>
    <xf numFmtId="0" fontId="12" fillId="0" borderId="3" xfId="0" applyFont="1" applyBorder="1" applyAlignment="1">
      <alignment horizontal="center" vertical="center"/>
    </xf>
    <xf numFmtId="0" fontId="12" fillId="4" borderId="3" xfId="0" applyFont="1" applyFill="1" applyBorder="1" applyAlignment="1">
      <alignment horizontal="left" vertical="center"/>
    </xf>
    <xf numFmtId="0" fontId="12" fillId="0" borderId="2" xfId="0" applyFont="1" applyBorder="1" applyAlignment="1">
      <alignment horizontal="center" vertical="center"/>
    </xf>
    <xf numFmtId="0" fontId="12" fillId="4" borderId="2" xfId="0" applyFont="1" applyFill="1" applyBorder="1" applyAlignment="1">
      <alignment horizontal="left" vertical="center" wrapText="1"/>
    </xf>
    <xf numFmtId="0" fontId="12" fillId="4" borderId="2" xfId="0" applyFont="1" applyFill="1" applyBorder="1" applyAlignment="1">
      <alignment horizontal="right" vertical="center" shrinkToFit="1"/>
    </xf>
    <xf numFmtId="0" fontId="12" fillId="4" borderId="0" xfId="0" applyFont="1" applyFill="1" applyAlignment="1">
      <alignment horizontal="right" vertical="center" shrinkToFi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2" fillId="0" borderId="19" xfId="0" applyFont="1" applyBorder="1" applyAlignment="1">
      <alignment horizontal="center" vertical="center" shrinkToFit="1"/>
    </xf>
    <xf numFmtId="0" fontId="21" fillId="0" borderId="9" xfId="0" applyFont="1" applyBorder="1" applyAlignment="1">
      <alignment horizontal="center" vertical="center" wrapText="1"/>
    </xf>
    <xf numFmtId="0" fontId="21" fillId="0" borderId="11" xfId="0" applyFont="1" applyBorder="1" applyAlignment="1">
      <alignment horizontal="center" vertical="center" wrapText="1"/>
    </xf>
    <xf numFmtId="0" fontId="12" fillId="0" borderId="18" xfId="0" applyFont="1" applyBorder="1" applyAlignment="1">
      <alignment horizontal="left"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12" fillId="0" borderId="50"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1" fillId="0" borderId="2" xfId="0" applyFont="1" applyBorder="1" applyAlignment="1">
      <alignment horizontal="left" vertical="center" wrapText="1"/>
    </xf>
    <xf numFmtId="0" fontId="12" fillId="4" borderId="6" xfId="0" applyFont="1" applyFill="1" applyBorder="1" applyAlignment="1" applyProtection="1">
      <alignment horizontal="right" vertical="center"/>
      <protection locked="0"/>
    </xf>
    <xf numFmtId="0" fontId="12" fillId="4" borderId="7" xfId="0" applyFont="1" applyFill="1" applyBorder="1" applyAlignment="1" applyProtection="1">
      <alignment horizontal="right" vertical="center"/>
      <protection locked="0"/>
    </xf>
    <xf numFmtId="0" fontId="20" fillId="0" borderId="62" xfId="0" applyFont="1" applyBorder="1" applyAlignment="1">
      <alignment horizontal="center" vertical="top" wrapText="1"/>
    </xf>
    <xf numFmtId="0" fontId="12" fillId="4" borderId="16" xfId="0" applyFont="1" applyFill="1" applyBorder="1" applyAlignment="1" applyProtection="1">
      <alignment horizontal="right" vertical="center"/>
      <protection locked="0"/>
    </xf>
    <xf numFmtId="0" fontId="50" fillId="4" borderId="11" xfId="0" applyFont="1" applyFill="1" applyBorder="1" applyAlignment="1" applyProtection="1">
      <alignment horizontal="right" vertical="center" shrinkToFit="1"/>
      <protection locked="0"/>
    </xf>
  </cellXfs>
  <cellStyles count="4">
    <cellStyle name="桁区切り 2" xfId="3" xr:uid="{00000000-0005-0000-0000-000000000000}"/>
    <cellStyle name="標準" xfId="0" builtinId="0"/>
    <cellStyle name="標準 2" xfId="1" xr:uid="{00000000-0005-0000-0000-000002000000}"/>
    <cellStyle name="標準 3" xfId="2" xr:uid="{00000000-0005-0000-0000-000003000000}"/>
  </cellStyles>
  <dxfs count="91">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1" tint="0.499984740745262"/>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1" tint="0.499984740745262"/>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trlProps/ctrlProp1.xml><?xml version="1.0" encoding="utf-8"?>
<formControlPr xmlns="http://schemas.microsoft.com/office/spreadsheetml/2009/9/main" objectType="CheckBox" fmlaLink="$AH$12" lockText="1" noThreeD="1"/>
</file>

<file path=xl/ctrlProps/ctrlProp10.xml><?xml version="1.0" encoding="utf-8"?>
<formControlPr xmlns="http://schemas.microsoft.com/office/spreadsheetml/2009/9/main" objectType="CheckBox" fmlaLink="$AH$39"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Radio" firstButton="1" fmlaLink="$AH$56"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firstButton="1" fmlaLink="$AH$57"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CheckBox" fmlaLink="$AH$42" lockText="1"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Radio" firstButton="1" fmlaLink="$AH$60"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Radio" firstButton="1" fmlaLink="$AH$66"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firstButton="1" fmlaLink="$AH$67" lockText="1" noThreeD="1"/>
</file>

<file path=xl/ctrlProps/ctrlProp12.xml><?xml version="1.0" encoding="utf-8"?>
<formControlPr xmlns="http://schemas.microsoft.com/office/spreadsheetml/2009/9/main" objectType="CheckBox" fmlaLink="$AH$45" lockText="1"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fmlaLink="$AJ$68"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firstButton="1" fmlaLink="$AH$78"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firstButton="1" fmlaLink="$AH$81"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CheckBox" fmlaLink="$AH$48" lockText="1"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firstButton="1" fmlaLink="$AH$85"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firstButton="1" fmlaLink="$AH$94"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firstButton="1" fmlaLink="$AH$95"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fmlaLink="$AH$46" lockText="1"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firstButton="1" fmlaLink="$AH$82"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firstButton="1" fmlaLink="$AH$83"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Radio" firstButton="1" fmlaLink="$AH$93" lockText="1" noThreeD="1"/>
</file>

<file path=xl/ctrlProps/ctrlProp15.xml><?xml version="1.0" encoding="utf-8"?>
<formControlPr xmlns="http://schemas.microsoft.com/office/spreadsheetml/2009/9/main" objectType="CheckBox" fmlaLink="$AH$49" lockText="1" noThreeD="1"/>
</file>

<file path=xl/ctrlProps/ctrlProp150.xml><?xml version="1.0" encoding="utf-8"?>
<formControlPr xmlns="http://schemas.microsoft.com/office/spreadsheetml/2009/9/main" objectType="Radio" lockText="1"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Radio" firstButton="1" fmlaLink="$AI$67"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Radio" firstButton="1" fmlaLink="$AI$24" lockText="1"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Radio" firstButton="1" fmlaLink="$AH$25"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CheckBox" fmlaLink="$AH$47"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GBox" noThreeD="1"/>
</file>

<file path=xl/ctrlProps/ctrlProp17.xml><?xml version="1.0" encoding="utf-8"?>
<formControlPr xmlns="http://schemas.microsoft.com/office/spreadsheetml/2009/9/main" objectType="CheckBox" fmlaLink="$AH$50" lockText="1" noThreeD="1"/>
</file>

<file path=xl/ctrlProps/ctrlProp18.xml><?xml version="1.0" encoding="utf-8"?>
<formControlPr xmlns="http://schemas.microsoft.com/office/spreadsheetml/2009/9/main" objectType="CheckBox" fmlaLink="$AH$61" lockText="1" noThreeD="1"/>
</file>

<file path=xl/ctrlProps/ctrlProp19.xml><?xml version="1.0" encoding="utf-8"?>
<formControlPr xmlns="http://schemas.microsoft.com/office/spreadsheetml/2009/9/main" objectType="CheckBox" fmlaLink="$AH$62" lockText="1" noThreeD="1"/>
</file>

<file path=xl/ctrlProps/ctrlProp2.xml><?xml version="1.0" encoding="utf-8"?>
<formControlPr xmlns="http://schemas.microsoft.com/office/spreadsheetml/2009/9/main" objectType="CheckBox" fmlaLink="$AI$12" lockText="1" noThreeD="1"/>
</file>

<file path=xl/ctrlProps/ctrlProp20.xml><?xml version="1.0" encoding="utf-8"?>
<formControlPr xmlns="http://schemas.microsoft.com/office/spreadsheetml/2009/9/main" objectType="CheckBox" fmlaLink="$AH$63" lockText="1" noThreeD="1"/>
</file>

<file path=xl/ctrlProps/ctrlProp21.xml><?xml version="1.0" encoding="utf-8"?>
<formControlPr xmlns="http://schemas.microsoft.com/office/spreadsheetml/2009/9/main" objectType="CheckBox" fmlaLink="$AH$64" lockText="1" noThreeD="1"/>
</file>

<file path=xl/ctrlProps/ctrlProp22.xml><?xml version="1.0" encoding="utf-8"?>
<formControlPr xmlns="http://schemas.microsoft.com/office/spreadsheetml/2009/9/main" objectType="CheckBox" fmlaLink="$AH$68" lockText="1" noThreeD="1"/>
</file>

<file path=xl/ctrlProps/ctrlProp23.xml><?xml version="1.0" encoding="utf-8"?>
<formControlPr xmlns="http://schemas.microsoft.com/office/spreadsheetml/2009/9/main" objectType="CheckBox" fmlaLink="$AH$71" lockText="1" noThreeD="1"/>
</file>

<file path=xl/ctrlProps/ctrlProp24.xml><?xml version="1.0" encoding="utf-8"?>
<formControlPr xmlns="http://schemas.microsoft.com/office/spreadsheetml/2009/9/main" objectType="CheckBox" fmlaLink="$AH$74" lockText="1" noThreeD="1"/>
</file>

<file path=xl/ctrlProps/ctrlProp25.xml><?xml version="1.0" encoding="utf-8"?>
<formControlPr xmlns="http://schemas.microsoft.com/office/spreadsheetml/2009/9/main" objectType="CheckBox" fmlaLink="$AH$76" lockText="1" noThreeD="1"/>
</file>

<file path=xl/ctrlProps/ctrlProp26.xml><?xml version="1.0" encoding="utf-8"?>
<formControlPr xmlns="http://schemas.microsoft.com/office/spreadsheetml/2009/9/main" objectType="CheckBox" fmlaLink="$AH$69" lockText="1" noThreeD="1"/>
</file>

<file path=xl/ctrlProps/ctrlProp27.xml><?xml version="1.0" encoding="utf-8"?>
<formControlPr xmlns="http://schemas.microsoft.com/office/spreadsheetml/2009/9/main" objectType="CheckBox" fmlaLink="$AH$72" lockText="1" noThreeD="1"/>
</file>

<file path=xl/ctrlProps/ctrlProp28.xml><?xml version="1.0" encoding="utf-8"?>
<formControlPr xmlns="http://schemas.microsoft.com/office/spreadsheetml/2009/9/main" objectType="CheckBox" fmlaLink="$AH$75" lockText="1" noThreeD="1"/>
</file>

<file path=xl/ctrlProps/ctrlProp29.xml><?xml version="1.0" encoding="utf-8"?>
<formControlPr xmlns="http://schemas.microsoft.com/office/spreadsheetml/2009/9/main" objectType="CheckBox" fmlaLink="$AH$70" lockText="1" noThreeD="1"/>
</file>

<file path=xl/ctrlProps/ctrlProp3.xml><?xml version="1.0" encoding="utf-8"?>
<formControlPr xmlns="http://schemas.microsoft.com/office/spreadsheetml/2009/9/main" objectType="CheckBox" fmlaLink="$AI$19" lockText="1" noThreeD="1"/>
</file>

<file path=xl/ctrlProps/ctrlProp30.xml><?xml version="1.0" encoding="utf-8"?>
<formControlPr xmlns="http://schemas.microsoft.com/office/spreadsheetml/2009/9/main" objectType="CheckBox" fmlaLink="$AH$73"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fmlaLink="$AH$77" lockText="1" noThreeD="1"/>
</file>

<file path=xl/ctrlProps/ctrlProp33.xml><?xml version="1.0" encoding="utf-8"?>
<formControlPr xmlns="http://schemas.microsoft.com/office/spreadsheetml/2009/9/main" objectType="CheckBox" fmlaLink="$AH$86" lockText="1" noThreeD="1"/>
</file>

<file path=xl/ctrlProps/ctrlProp34.xml><?xml version="1.0" encoding="utf-8"?>
<formControlPr xmlns="http://schemas.microsoft.com/office/spreadsheetml/2009/9/main" objectType="CheckBox" fmlaLink="$AH$91" lockText="1" noThreeD="1"/>
</file>

<file path=xl/ctrlProps/ctrlProp35.xml><?xml version="1.0" encoding="utf-8"?>
<formControlPr xmlns="http://schemas.microsoft.com/office/spreadsheetml/2009/9/main" objectType="CheckBox" fmlaLink="$AH$87" lockText="1" noThreeD="1"/>
</file>

<file path=xl/ctrlProps/ctrlProp36.xml><?xml version="1.0" encoding="utf-8"?>
<formControlPr xmlns="http://schemas.microsoft.com/office/spreadsheetml/2009/9/main" objectType="CheckBox" fmlaLink="$AH$88" lockText="1" noThreeD="1"/>
</file>

<file path=xl/ctrlProps/ctrlProp37.xml><?xml version="1.0" encoding="utf-8"?>
<formControlPr xmlns="http://schemas.microsoft.com/office/spreadsheetml/2009/9/main" objectType="CheckBox" fmlaLink="$AH$89" lockText="1" noThreeD="1"/>
</file>

<file path=xl/ctrlProps/ctrlProp38.xml><?xml version="1.0" encoding="utf-8"?>
<formControlPr xmlns="http://schemas.microsoft.com/office/spreadsheetml/2009/9/main" objectType="CheckBox" fmlaLink="$AH$90" lockText="1" noThreeD="1"/>
</file>

<file path=xl/ctrlProps/ctrlProp39.xml><?xml version="1.0" encoding="utf-8"?>
<formControlPr xmlns="http://schemas.microsoft.com/office/spreadsheetml/2009/9/main" objectType="CheckBox" fmlaLink="$AH$92" lockText="1" noThreeD="1"/>
</file>

<file path=xl/ctrlProps/ctrlProp4.xml><?xml version="1.0" encoding="utf-8"?>
<formControlPr xmlns="http://schemas.microsoft.com/office/spreadsheetml/2009/9/main" objectType="CheckBox" fmlaLink="$AJ$19"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fmlaLink="$AH$65" lockText="1" noThreeD="1"/>
</file>

<file path=xl/ctrlProps/ctrlProp42.xml><?xml version="1.0" encoding="utf-8"?>
<formControlPr xmlns="http://schemas.microsoft.com/office/spreadsheetml/2009/9/main" objectType="Radio" firstButton="1" fmlaLink="$AH$11"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fmlaLink="$AK$19" lockText="1" noThreeD="1"/>
</file>

<file path=xl/ctrlProps/ctrlProp50.xml><?xml version="1.0" encoding="utf-8"?>
<formControlPr xmlns="http://schemas.microsoft.com/office/spreadsheetml/2009/9/main" objectType="Radio" firstButton="1" fmlaLink="$AH$13"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firstButton="1" fmlaLink="$AH$15"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firstButton="1" fmlaLink="$AH$14"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firstButton="1" fmlaLink="$AH$16"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firstButton="1" fmlaLink="$AH$17"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CheckBox" fmlaLink="$AH$37" lockText="1" noThreeD="1"/>
</file>

<file path=xl/ctrlProps/ctrlProp60.xml><?xml version="1.0" encoding="utf-8"?>
<formControlPr xmlns="http://schemas.microsoft.com/office/spreadsheetml/2009/9/main" objectType="Radio" firstButton="1" fmlaLink="$AH$18"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firstButton="1" fmlaLink="$AH$19"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fmlaLink="$AH$40" lockText="1"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firstButton="1" fmlaLink="$AH$20"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firstButton="1" fmlaLink="$AH$22"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firstButton="1" fmlaLink="$AH$24"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CheckBox" fmlaLink="$AH$38" lockText="1" noThreeD="1"/>
</file>

<file path=xl/ctrlProps/ctrlProp80.xml><?xml version="1.0" encoding="utf-8"?>
<formControlPr xmlns="http://schemas.microsoft.com/office/spreadsheetml/2009/9/main" objectType="Radio" firstButton="1" fmlaLink="$AH$28"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firstButton="1" fmlaLink="$AH$43"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firstButton="1" fmlaLink="$AH$44"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fmlaLink="$AH$41"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Radio" firstButton="1" fmlaLink="$AH$51"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firstButton="1" fmlaLink="$AH$52"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firstButton="1" fmlaLink="$AH$53"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firstButton="1" fmlaLink="$AH$54"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firstButton="1" fmlaLink="$AH$5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30480</xdr:colOff>
          <xdr:row>13</xdr:row>
          <xdr:rowOff>38100</xdr:rowOff>
        </xdr:from>
        <xdr:to>
          <xdr:col>9</xdr:col>
          <xdr:colOff>167640</xdr:colOff>
          <xdr:row>13</xdr:row>
          <xdr:rowOff>175260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13</xdr:row>
          <xdr:rowOff>30480</xdr:rowOff>
        </xdr:from>
        <xdr:to>
          <xdr:col>11</xdr:col>
          <xdr:colOff>228600</xdr:colOff>
          <xdr:row>13</xdr:row>
          <xdr:rowOff>167640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32</xdr:row>
          <xdr:rowOff>60960</xdr:rowOff>
        </xdr:from>
        <xdr:to>
          <xdr:col>4</xdr:col>
          <xdr:colOff>15240</xdr:colOff>
          <xdr:row>32</xdr:row>
          <xdr:rowOff>213360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32</xdr:row>
          <xdr:rowOff>60960</xdr:rowOff>
        </xdr:from>
        <xdr:to>
          <xdr:col>6</xdr:col>
          <xdr:colOff>7620</xdr:colOff>
          <xdr:row>32</xdr:row>
          <xdr:rowOff>213360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32</xdr:row>
          <xdr:rowOff>60960</xdr:rowOff>
        </xdr:from>
        <xdr:to>
          <xdr:col>7</xdr:col>
          <xdr:colOff>198120</xdr:colOff>
          <xdr:row>32</xdr:row>
          <xdr:rowOff>213360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36</xdr:row>
          <xdr:rowOff>60960</xdr:rowOff>
        </xdr:from>
        <xdr:to>
          <xdr:col>13</xdr:col>
          <xdr:colOff>198120</xdr:colOff>
          <xdr:row>36</xdr:row>
          <xdr:rowOff>213360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37</xdr:row>
          <xdr:rowOff>60960</xdr:rowOff>
        </xdr:from>
        <xdr:to>
          <xdr:col>13</xdr:col>
          <xdr:colOff>198120</xdr:colOff>
          <xdr:row>37</xdr:row>
          <xdr:rowOff>213360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36</xdr:row>
          <xdr:rowOff>60960</xdr:rowOff>
        </xdr:from>
        <xdr:to>
          <xdr:col>19</xdr:col>
          <xdr:colOff>198120</xdr:colOff>
          <xdr:row>36</xdr:row>
          <xdr:rowOff>213360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37</xdr:row>
          <xdr:rowOff>60960</xdr:rowOff>
        </xdr:from>
        <xdr:to>
          <xdr:col>19</xdr:col>
          <xdr:colOff>198120</xdr:colOff>
          <xdr:row>37</xdr:row>
          <xdr:rowOff>213360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36</xdr:row>
          <xdr:rowOff>60960</xdr:rowOff>
        </xdr:from>
        <xdr:to>
          <xdr:col>25</xdr:col>
          <xdr:colOff>198120</xdr:colOff>
          <xdr:row>36</xdr:row>
          <xdr:rowOff>213360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37</xdr:row>
          <xdr:rowOff>60960</xdr:rowOff>
        </xdr:from>
        <xdr:to>
          <xdr:col>25</xdr:col>
          <xdr:colOff>198120</xdr:colOff>
          <xdr:row>37</xdr:row>
          <xdr:rowOff>213360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40</xdr:row>
          <xdr:rowOff>60960</xdr:rowOff>
        </xdr:from>
        <xdr:to>
          <xdr:col>17</xdr:col>
          <xdr:colOff>7620</xdr:colOff>
          <xdr:row>40</xdr:row>
          <xdr:rowOff>213360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41</xdr:row>
          <xdr:rowOff>60960</xdr:rowOff>
        </xdr:from>
        <xdr:to>
          <xdr:col>17</xdr:col>
          <xdr:colOff>7620</xdr:colOff>
          <xdr:row>41</xdr:row>
          <xdr:rowOff>213360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40</xdr:row>
          <xdr:rowOff>60960</xdr:rowOff>
        </xdr:from>
        <xdr:to>
          <xdr:col>20</xdr:col>
          <xdr:colOff>198120</xdr:colOff>
          <xdr:row>40</xdr:row>
          <xdr:rowOff>213360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41</xdr:row>
          <xdr:rowOff>60960</xdr:rowOff>
        </xdr:from>
        <xdr:to>
          <xdr:col>20</xdr:col>
          <xdr:colOff>198120</xdr:colOff>
          <xdr:row>41</xdr:row>
          <xdr:rowOff>213360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40</xdr:row>
          <xdr:rowOff>60960</xdr:rowOff>
        </xdr:from>
        <xdr:to>
          <xdr:col>25</xdr:col>
          <xdr:colOff>198120</xdr:colOff>
          <xdr:row>40</xdr:row>
          <xdr:rowOff>213360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41</xdr:row>
          <xdr:rowOff>60960</xdr:rowOff>
        </xdr:from>
        <xdr:to>
          <xdr:col>25</xdr:col>
          <xdr:colOff>198120</xdr:colOff>
          <xdr:row>41</xdr:row>
          <xdr:rowOff>213360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58</xdr:row>
          <xdr:rowOff>91440</xdr:rowOff>
        </xdr:from>
        <xdr:to>
          <xdr:col>16</xdr:col>
          <xdr:colOff>0</xdr:colOff>
          <xdr:row>58</xdr:row>
          <xdr:rowOff>243840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58</xdr:row>
          <xdr:rowOff>91440</xdr:rowOff>
        </xdr:from>
        <xdr:to>
          <xdr:col>19</xdr:col>
          <xdr:colOff>0</xdr:colOff>
          <xdr:row>58</xdr:row>
          <xdr:rowOff>243840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xdr:colOff>
          <xdr:row>58</xdr:row>
          <xdr:rowOff>91440</xdr:rowOff>
        </xdr:from>
        <xdr:to>
          <xdr:col>21</xdr:col>
          <xdr:colOff>182880</xdr:colOff>
          <xdr:row>58</xdr:row>
          <xdr:rowOff>243840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53340</xdr:colOff>
          <xdr:row>58</xdr:row>
          <xdr:rowOff>91440</xdr:rowOff>
        </xdr:from>
        <xdr:to>
          <xdr:col>25</xdr:col>
          <xdr:colOff>15240</xdr:colOff>
          <xdr:row>58</xdr:row>
          <xdr:rowOff>243840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69</xdr:row>
          <xdr:rowOff>60960</xdr:rowOff>
        </xdr:from>
        <xdr:to>
          <xdr:col>2</xdr:col>
          <xdr:colOff>15240</xdr:colOff>
          <xdr:row>69</xdr:row>
          <xdr:rowOff>213360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70</xdr:row>
          <xdr:rowOff>60960</xdr:rowOff>
        </xdr:from>
        <xdr:to>
          <xdr:col>2</xdr:col>
          <xdr:colOff>15240</xdr:colOff>
          <xdr:row>70</xdr:row>
          <xdr:rowOff>213360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71</xdr:row>
          <xdr:rowOff>60960</xdr:rowOff>
        </xdr:from>
        <xdr:to>
          <xdr:col>2</xdr:col>
          <xdr:colOff>15240</xdr:colOff>
          <xdr:row>71</xdr:row>
          <xdr:rowOff>213360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72</xdr:row>
          <xdr:rowOff>60960</xdr:rowOff>
        </xdr:from>
        <xdr:to>
          <xdr:col>2</xdr:col>
          <xdr:colOff>15240</xdr:colOff>
          <xdr:row>72</xdr:row>
          <xdr:rowOff>213360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69</xdr:row>
          <xdr:rowOff>60960</xdr:rowOff>
        </xdr:from>
        <xdr:to>
          <xdr:col>6</xdr:col>
          <xdr:colOff>198120</xdr:colOff>
          <xdr:row>69</xdr:row>
          <xdr:rowOff>213360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70</xdr:row>
          <xdr:rowOff>60960</xdr:rowOff>
        </xdr:from>
        <xdr:to>
          <xdr:col>6</xdr:col>
          <xdr:colOff>198120</xdr:colOff>
          <xdr:row>70</xdr:row>
          <xdr:rowOff>213360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71</xdr:row>
          <xdr:rowOff>60960</xdr:rowOff>
        </xdr:from>
        <xdr:to>
          <xdr:col>6</xdr:col>
          <xdr:colOff>198120</xdr:colOff>
          <xdr:row>71</xdr:row>
          <xdr:rowOff>213360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69</xdr:row>
          <xdr:rowOff>60960</xdr:rowOff>
        </xdr:from>
        <xdr:to>
          <xdr:col>11</xdr:col>
          <xdr:colOff>198120</xdr:colOff>
          <xdr:row>69</xdr:row>
          <xdr:rowOff>213360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70</xdr:row>
          <xdr:rowOff>60960</xdr:rowOff>
        </xdr:from>
        <xdr:to>
          <xdr:col>11</xdr:col>
          <xdr:colOff>198120</xdr:colOff>
          <xdr:row>70</xdr:row>
          <xdr:rowOff>213360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72</xdr:row>
          <xdr:rowOff>60960</xdr:rowOff>
        </xdr:from>
        <xdr:to>
          <xdr:col>7</xdr:col>
          <xdr:colOff>198120</xdr:colOff>
          <xdr:row>72</xdr:row>
          <xdr:rowOff>213360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72</xdr:row>
          <xdr:rowOff>60960</xdr:rowOff>
        </xdr:from>
        <xdr:to>
          <xdr:col>7</xdr:col>
          <xdr:colOff>198120</xdr:colOff>
          <xdr:row>72</xdr:row>
          <xdr:rowOff>213360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89</xdr:row>
          <xdr:rowOff>60960</xdr:rowOff>
        </xdr:from>
        <xdr:to>
          <xdr:col>4</xdr:col>
          <xdr:colOff>15240</xdr:colOff>
          <xdr:row>89</xdr:row>
          <xdr:rowOff>213360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90</xdr:row>
          <xdr:rowOff>60960</xdr:rowOff>
        </xdr:from>
        <xdr:to>
          <xdr:col>4</xdr:col>
          <xdr:colOff>15240</xdr:colOff>
          <xdr:row>90</xdr:row>
          <xdr:rowOff>213360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89</xdr:row>
          <xdr:rowOff>60960</xdr:rowOff>
        </xdr:from>
        <xdr:to>
          <xdr:col>6</xdr:col>
          <xdr:colOff>198120</xdr:colOff>
          <xdr:row>89</xdr:row>
          <xdr:rowOff>213360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236220</xdr:colOff>
          <xdr:row>89</xdr:row>
          <xdr:rowOff>60960</xdr:rowOff>
        </xdr:from>
        <xdr:to>
          <xdr:col>9</xdr:col>
          <xdr:colOff>0</xdr:colOff>
          <xdr:row>89</xdr:row>
          <xdr:rowOff>213360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89</xdr:row>
          <xdr:rowOff>60960</xdr:rowOff>
        </xdr:from>
        <xdr:to>
          <xdr:col>10</xdr:col>
          <xdr:colOff>198120</xdr:colOff>
          <xdr:row>89</xdr:row>
          <xdr:rowOff>213360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89</xdr:row>
          <xdr:rowOff>45720</xdr:rowOff>
        </xdr:from>
        <xdr:to>
          <xdr:col>13</xdr:col>
          <xdr:colOff>0</xdr:colOff>
          <xdr:row>89</xdr:row>
          <xdr:rowOff>198120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90</xdr:row>
          <xdr:rowOff>60960</xdr:rowOff>
        </xdr:from>
        <xdr:to>
          <xdr:col>6</xdr:col>
          <xdr:colOff>198120</xdr:colOff>
          <xdr:row>90</xdr:row>
          <xdr:rowOff>213360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91</xdr:row>
          <xdr:rowOff>60960</xdr:rowOff>
        </xdr:from>
        <xdr:to>
          <xdr:col>28</xdr:col>
          <xdr:colOff>198120</xdr:colOff>
          <xdr:row>91</xdr:row>
          <xdr:rowOff>213360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58</xdr:row>
          <xdr:rowOff>83820</xdr:rowOff>
        </xdr:from>
        <xdr:to>
          <xdr:col>27</xdr:col>
          <xdr:colOff>259080</xdr:colOff>
          <xdr:row>58</xdr:row>
          <xdr:rowOff>236220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49</xdr:col>
      <xdr:colOff>129860</xdr:colOff>
      <xdr:row>3</xdr:row>
      <xdr:rowOff>40822</xdr:rowOff>
    </xdr:from>
    <xdr:to>
      <xdr:col>54</xdr:col>
      <xdr:colOff>6804</xdr:colOff>
      <xdr:row>6</xdr:row>
      <xdr:rowOff>179852</xdr:rowOff>
    </xdr:to>
    <xdr:sp macro="" textlink="">
      <xdr:nvSpPr>
        <xdr:cNvPr id="3" name="四角形吹き出し 2">
          <a:extLst>
            <a:ext uri="{FF2B5EF4-FFF2-40B4-BE49-F238E27FC236}">
              <a16:creationId xmlns:a16="http://schemas.microsoft.com/office/drawing/2014/main" id="{00000000-0008-0000-0000-000003000000}"/>
            </a:ext>
          </a:extLst>
        </xdr:cNvPr>
        <xdr:cNvSpPr/>
      </xdr:nvSpPr>
      <xdr:spPr>
        <a:xfrm>
          <a:off x="12730074" y="421822"/>
          <a:ext cx="1019944" cy="935048"/>
        </a:xfrm>
        <a:prstGeom prst="wedgeRectCallout">
          <a:avLst>
            <a:gd name="adj1" fmla="val 30179"/>
            <a:gd name="adj2" fmla="val 62401"/>
          </a:avLst>
        </a:prstGeom>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900"/>
            <a:t>必ず入力が必要な項目で未入力は</a:t>
          </a:r>
          <a:r>
            <a:rPr kumimoji="1" lang="en-US" altLang="ja-JP" sz="900"/>
            <a:t>【</a:t>
          </a:r>
          <a:r>
            <a:rPr kumimoji="1" lang="ja-JP" altLang="en-US" sz="900"/>
            <a:t>空欄</a:t>
          </a:r>
          <a:r>
            <a:rPr kumimoji="1" lang="en-US" altLang="ja-JP" sz="900"/>
            <a:t>】</a:t>
          </a:r>
          <a:r>
            <a:rPr kumimoji="1" lang="ja-JP" altLang="en-US" sz="900"/>
            <a:t>、それ以外は</a:t>
          </a:r>
          <a:r>
            <a:rPr kumimoji="1" lang="en-US" altLang="ja-JP" sz="900"/>
            <a:t>【99】</a:t>
          </a:r>
          <a:r>
            <a:rPr kumimoji="1" lang="ja-JP" altLang="en-US" sz="900"/>
            <a:t>が入るようにした。</a:t>
          </a:r>
        </a:p>
      </xdr:txBody>
    </xdr:sp>
    <xdr:clientData/>
  </xdr:twoCellAnchor>
  <xdr:twoCellAnchor>
    <xdr:from>
      <xdr:col>40</xdr:col>
      <xdr:colOff>208131</xdr:colOff>
      <xdr:row>1</xdr:row>
      <xdr:rowOff>54073</xdr:rowOff>
    </xdr:from>
    <xdr:to>
      <xdr:col>52</xdr:col>
      <xdr:colOff>66675</xdr:colOff>
      <xdr:row>6</xdr:row>
      <xdr:rowOff>12660</xdr:rowOff>
    </xdr:to>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11942931" y="1393016"/>
          <a:ext cx="2852115" cy="11342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全ての設定が完了したら、入力項目以外はパスワードを設定してロ保護をかける。</a:t>
          </a:r>
          <a:endParaRPr kumimoji="1" lang="en-US" altLang="ja-JP" sz="1100"/>
        </a:p>
        <a:p>
          <a:r>
            <a:rPr kumimoji="1" lang="ja-JP" altLang="en-US" sz="1100"/>
            <a:t>また、印刷範囲外の設定内容を非表示にし、</a:t>
          </a:r>
          <a:r>
            <a:rPr kumimoji="1" lang="en-US" altLang="ja-JP" sz="1100"/>
            <a:t>【</a:t>
          </a:r>
          <a:r>
            <a:rPr kumimoji="1" lang="ja-JP" altLang="en-US" sz="1100"/>
            <a:t>公開用</a:t>
          </a:r>
          <a:r>
            <a:rPr kumimoji="1" lang="en-US" altLang="ja-JP" sz="1100"/>
            <a:t>】</a:t>
          </a:r>
          <a:r>
            <a:rPr kumimoji="1" lang="ja-JP" altLang="en-US" sz="1100"/>
            <a:t>として保存、使用する。</a:t>
          </a:r>
        </a:p>
      </xdr:txBody>
    </xdr:sp>
    <xdr:clientData/>
  </xdr:twoCellAnchor>
  <mc:AlternateContent xmlns:mc="http://schemas.openxmlformats.org/markup-compatibility/2006">
    <mc:Choice xmlns:a14="http://schemas.microsoft.com/office/drawing/2010/main" Requires="a14">
      <xdr:twoCellAnchor editAs="oneCell">
        <xdr:from>
          <xdr:col>1</xdr:col>
          <xdr:colOff>7620</xdr:colOff>
          <xdr:row>11</xdr:row>
          <xdr:rowOff>30480</xdr:rowOff>
        </xdr:from>
        <xdr:to>
          <xdr:col>1</xdr:col>
          <xdr:colOff>167640</xdr:colOff>
          <xdr:row>11</xdr:row>
          <xdr:rowOff>198120</xdr:rowOff>
        </xdr:to>
        <xdr:sp macro="" textlink="">
          <xdr:nvSpPr>
            <xdr:cNvPr id="1165" name="Option Button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12</xdr:row>
          <xdr:rowOff>15240</xdr:rowOff>
        </xdr:from>
        <xdr:to>
          <xdr:col>1</xdr:col>
          <xdr:colOff>160020</xdr:colOff>
          <xdr:row>12</xdr:row>
          <xdr:rowOff>175260</xdr:rowOff>
        </xdr:to>
        <xdr:sp macro="" textlink="">
          <xdr:nvSpPr>
            <xdr:cNvPr id="1166" name="Option Button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13</xdr:row>
          <xdr:rowOff>7620</xdr:rowOff>
        </xdr:from>
        <xdr:to>
          <xdr:col>1</xdr:col>
          <xdr:colOff>160020</xdr:colOff>
          <xdr:row>13</xdr:row>
          <xdr:rowOff>190500</xdr:rowOff>
        </xdr:to>
        <xdr:sp macro="" textlink="">
          <xdr:nvSpPr>
            <xdr:cNvPr id="1167" name="Option Button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14</xdr:row>
          <xdr:rowOff>22860</xdr:rowOff>
        </xdr:from>
        <xdr:to>
          <xdr:col>1</xdr:col>
          <xdr:colOff>152400</xdr:colOff>
          <xdr:row>14</xdr:row>
          <xdr:rowOff>175260</xdr:rowOff>
        </xdr:to>
        <xdr:sp macro="" textlink="">
          <xdr:nvSpPr>
            <xdr:cNvPr id="1168" name="Option Button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15</xdr:row>
          <xdr:rowOff>15240</xdr:rowOff>
        </xdr:from>
        <xdr:to>
          <xdr:col>1</xdr:col>
          <xdr:colOff>167640</xdr:colOff>
          <xdr:row>15</xdr:row>
          <xdr:rowOff>175260</xdr:rowOff>
        </xdr:to>
        <xdr:sp macro="" textlink="">
          <xdr:nvSpPr>
            <xdr:cNvPr id="1169" name="Option Button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16</xdr:row>
          <xdr:rowOff>7620</xdr:rowOff>
        </xdr:from>
        <xdr:to>
          <xdr:col>1</xdr:col>
          <xdr:colOff>152400</xdr:colOff>
          <xdr:row>17</xdr:row>
          <xdr:rowOff>0</xdr:rowOff>
        </xdr:to>
        <xdr:sp macro="" textlink="">
          <xdr:nvSpPr>
            <xdr:cNvPr id="1170" name="Option Button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17</xdr:row>
          <xdr:rowOff>22860</xdr:rowOff>
        </xdr:from>
        <xdr:to>
          <xdr:col>1</xdr:col>
          <xdr:colOff>160020</xdr:colOff>
          <xdr:row>17</xdr:row>
          <xdr:rowOff>182880</xdr:rowOff>
        </xdr:to>
        <xdr:sp macro="" textlink="">
          <xdr:nvSpPr>
            <xdr:cNvPr id="1171" name="Option Button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18</xdr:row>
          <xdr:rowOff>22860</xdr:rowOff>
        </xdr:from>
        <xdr:to>
          <xdr:col>1</xdr:col>
          <xdr:colOff>152400</xdr:colOff>
          <xdr:row>18</xdr:row>
          <xdr:rowOff>167640</xdr:rowOff>
        </xdr:to>
        <xdr:sp macro="" textlink="">
          <xdr:nvSpPr>
            <xdr:cNvPr id="1172" name="Option Button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xdr:row>
          <xdr:rowOff>7620</xdr:rowOff>
        </xdr:from>
        <xdr:to>
          <xdr:col>11</xdr:col>
          <xdr:colOff>15240</xdr:colOff>
          <xdr:row>23</xdr:row>
          <xdr:rowOff>220980</xdr:rowOff>
        </xdr:to>
        <xdr:sp macro="" textlink="">
          <xdr:nvSpPr>
            <xdr:cNvPr id="1175" name="Option Button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23</xdr:row>
          <xdr:rowOff>15240</xdr:rowOff>
        </xdr:from>
        <xdr:to>
          <xdr:col>14</xdr:col>
          <xdr:colOff>0</xdr:colOff>
          <xdr:row>24</xdr:row>
          <xdr:rowOff>0</xdr:rowOff>
        </xdr:to>
        <xdr:sp macro="" textlink="">
          <xdr:nvSpPr>
            <xdr:cNvPr id="1176" name="Option Button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24</xdr:row>
          <xdr:rowOff>220980</xdr:rowOff>
        </xdr:from>
        <xdr:to>
          <xdr:col>11</xdr:col>
          <xdr:colOff>0</xdr:colOff>
          <xdr:row>26</xdr:row>
          <xdr:rowOff>0</xdr:rowOff>
        </xdr:to>
        <xdr:sp macro="" textlink="">
          <xdr:nvSpPr>
            <xdr:cNvPr id="1177" name="Option Button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25</xdr:row>
          <xdr:rowOff>15240</xdr:rowOff>
        </xdr:from>
        <xdr:to>
          <xdr:col>13</xdr:col>
          <xdr:colOff>198120</xdr:colOff>
          <xdr:row>25</xdr:row>
          <xdr:rowOff>182880</xdr:rowOff>
        </xdr:to>
        <xdr:sp macro="" textlink="">
          <xdr:nvSpPr>
            <xdr:cNvPr id="1178" name="Option Button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xdr:row>
          <xdr:rowOff>22860</xdr:rowOff>
        </xdr:from>
        <xdr:to>
          <xdr:col>11</xdr:col>
          <xdr:colOff>7620</xdr:colOff>
          <xdr:row>24</xdr:row>
          <xdr:rowOff>167640</xdr:rowOff>
        </xdr:to>
        <xdr:sp macro="" textlink="">
          <xdr:nvSpPr>
            <xdr:cNvPr id="1179" name="Option Button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24</xdr:row>
          <xdr:rowOff>15240</xdr:rowOff>
        </xdr:from>
        <xdr:to>
          <xdr:col>14</xdr:col>
          <xdr:colOff>7620</xdr:colOff>
          <xdr:row>24</xdr:row>
          <xdr:rowOff>190500</xdr:rowOff>
        </xdr:to>
        <xdr:sp macro="" textlink="">
          <xdr:nvSpPr>
            <xdr:cNvPr id="1180" name="Option Button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27</xdr:row>
          <xdr:rowOff>7620</xdr:rowOff>
        </xdr:from>
        <xdr:to>
          <xdr:col>2</xdr:col>
          <xdr:colOff>15240</xdr:colOff>
          <xdr:row>27</xdr:row>
          <xdr:rowOff>220980</xdr:rowOff>
        </xdr:to>
        <xdr:sp macro="" textlink="">
          <xdr:nvSpPr>
            <xdr:cNvPr id="1181" name="Option Button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27</xdr:row>
          <xdr:rowOff>22860</xdr:rowOff>
        </xdr:from>
        <xdr:to>
          <xdr:col>13</xdr:col>
          <xdr:colOff>205740</xdr:colOff>
          <xdr:row>27</xdr:row>
          <xdr:rowOff>205740</xdr:rowOff>
        </xdr:to>
        <xdr:sp macro="" textlink="">
          <xdr:nvSpPr>
            <xdr:cNvPr id="1182" name="Option Button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28</xdr:row>
          <xdr:rowOff>30480</xdr:rowOff>
        </xdr:from>
        <xdr:to>
          <xdr:col>11</xdr:col>
          <xdr:colOff>0</xdr:colOff>
          <xdr:row>28</xdr:row>
          <xdr:rowOff>198120</xdr:rowOff>
        </xdr:to>
        <xdr:sp macro="" textlink="">
          <xdr:nvSpPr>
            <xdr:cNvPr id="1184" name="Option Button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28</xdr:row>
          <xdr:rowOff>22860</xdr:rowOff>
        </xdr:from>
        <xdr:to>
          <xdr:col>13</xdr:col>
          <xdr:colOff>205740</xdr:colOff>
          <xdr:row>28</xdr:row>
          <xdr:rowOff>182880</xdr:rowOff>
        </xdr:to>
        <xdr:sp macro="" textlink="">
          <xdr:nvSpPr>
            <xdr:cNvPr id="1185" name="Option Button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29</xdr:row>
          <xdr:rowOff>22860</xdr:rowOff>
        </xdr:from>
        <xdr:to>
          <xdr:col>10</xdr:col>
          <xdr:colOff>198120</xdr:colOff>
          <xdr:row>29</xdr:row>
          <xdr:rowOff>198120</xdr:rowOff>
        </xdr:to>
        <xdr:sp macro="" textlink="">
          <xdr:nvSpPr>
            <xdr:cNvPr id="1186" name="Option Button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29</xdr:row>
          <xdr:rowOff>22860</xdr:rowOff>
        </xdr:from>
        <xdr:to>
          <xdr:col>13</xdr:col>
          <xdr:colOff>205740</xdr:colOff>
          <xdr:row>29</xdr:row>
          <xdr:rowOff>198120</xdr:rowOff>
        </xdr:to>
        <xdr:sp macro="" textlink="">
          <xdr:nvSpPr>
            <xdr:cNvPr id="1187" name="Option Button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32</xdr:row>
          <xdr:rowOff>7620</xdr:rowOff>
        </xdr:from>
        <xdr:to>
          <xdr:col>2</xdr:col>
          <xdr:colOff>38100</xdr:colOff>
          <xdr:row>32</xdr:row>
          <xdr:rowOff>205740</xdr:rowOff>
        </xdr:to>
        <xdr:sp macro="" textlink="">
          <xdr:nvSpPr>
            <xdr:cNvPr id="1188" name="Option Button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32</xdr:row>
          <xdr:rowOff>22860</xdr:rowOff>
        </xdr:from>
        <xdr:to>
          <xdr:col>14</xdr:col>
          <xdr:colOff>7620</xdr:colOff>
          <xdr:row>32</xdr:row>
          <xdr:rowOff>205740</xdr:rowOff>
        </xdr:to>
        <xdr:sp macro="" textlink="">
          <xdr:nvSpPr>
            <xdr:cNvPr id="1189" name="Option Button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22</xdr:row>
          <xdr:rowOff>144780</xdr:rowOff>
        </xdr:from>
        <xdr:to>
          <xdr:col>15</xdr:col>
          <xdr:colOff>129540</xdr:colOff>
          <xdr:row>24</xdr:row>
          <xdr:rowOff>53340</xdr:rowOff>
        </xdr:to>
        <xdr:sp macro="" textlink="">
          <xdr:nvSpPr>
            <xdr:cNvPr id="1190" name="Group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23</xdr:row>
          <xdr:rowOff>175260</xdr:rowOff>
        </xdr:from>
        <xdr:to>
          <xdr:col>15</xdr:col>
          <xdr:colOff>121920</xdr:colOff>
          <xdr:row>25</xdr:row>
          <xdr:rowOff>30480</xdr:rowOff>
        </xdr:to>
        <xdr:sp macro="" textlink="">
          <xdr:nvSpPr>
            <xdr:cNvPr id="1191" name="Group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24</xdr:row>
          <xdr:rowOff>205740</xdr:rowOff>
        </xdr:from>
        <xdr:to>
          <xdr:col>15</xdr:col>
          <xdr:colOff>129540</xdr:colOff>
          <xdr:row>26</xdr:row>
          <xdr:rowOff>30480</xdr:rowOff>
        </xdr:to>
        <xdr:sp macro="" textlink="">
          <xdr:nvSpPr>
            <xdr:cNvPr id="1192" name="Group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26</xdr:row>
          <xdr:rowOff>114300</xdr:rowOff>
        </xdr:from>
        <xdr:to>
          <xdr:col>15</xdr:col>
          <xdr:colOff>68580</xdr:colOff>
          <xdr:row>28</xdr:row>
          <xdr:rowOff>22860</xdr:rowOff>
        </xdr:to>
        <xdr:sp macro="" textlink="">
          <xdr:nvSpPr>
            <xdr:cNvPr id="1193" name="Group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27</xdr:row>
          <xdr:rowOff>160020</xdr:rowOff>
        </xdr:from>
        <xdr:to>
          <xdr:col>15</xdr:col>
          <xdr:colOff>114300</xdr:colOff>
          <xdr:row>29</xdr:row>
          <xdr:rowOff>30480</xdr:rowOff>
        </xdr:to>
        <xdr:sp macro="" textlink="">
          <xdr:nvSpPr>
            <xdr:cNvPr id="1194" name="Group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28</xdr:row>
          <xdr:rowOff>190500</xdr:rowOff>
        </xdr:from>
        <xdr:to>
          <xdr:col>15</xdr:col>
          <xdr:colOff>121920</xdr:colOff>
          <xdr:row>30</xdr:row>
          <xdr:rowOff>22860</xdr:rowOff>
        </xdr:to>
        <xdr:sp macro="" textlink="">
          <xdr:nvSpPr>
            <xdr:cNvPr id="1195" name="Group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31</xdr:row>
          <xdr:rowOff>160020</xdr:rowOff>
        </xdr:from>
        <xdr:to>
          <xdr:col>14</xdr:col>
          <xdr:colOff>198120</xdr:colOff>
          <xdr:row>34</xdr:row>
          <xdr:rowOff>68580</xdr:rowOff>
        </xdr:to>
        <xdr:sp macro="" textlink="">
          <xdr:nvSpPr>
            <xdr:cNvPr id="1196" name="Group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22</xdr:row>
          <xdr:rowOff>30480</xdr:rowOff>
        </xdr:from>
        <xdr:to>
          <xdr:col>26</xdr:col>
          <xdr:colOff>213360</xdr:colOff>
          <xdr:row>22</xdr:row>
          <xdr:rowOff>190500</xdr:rowOff>
        </xdr:to>
        <xdr:sp macro="" textlink="">
          <xdr:nvSpPr>
            <xdr:cNvPr id="1197" name="Option Button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22</xdr:row>
          <xdr:rowOff>30480</xdr:rowOff>
        </xdr:from>
        <xdr:to>
          <xdr:col>28</xdr:col>
          <xdr:colOff>190500</xdr:colOff>
          <xdr:row>22</xdr:row>
          <xdr:rowOff>198120</xdr:rowOff>
        </xdr:to>
        <xdr:sp macro="" textlink="">
          <xdr:nvSpPr>
            <xdr:cNvPr id="1198" name="Option Button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23</xdr:row>
          <xdr:rowOff>30480</xdr:rowOff>
        </xdr:from>
        <xdr:to>
          <xdr:col>26</xdr:col>
          <xdr:colOff>205740</xdr:colOff>
          <xdr:row>23</xdr:row>
          <xdr:rowOff>220980</xdr:rowOff>
        </xdr:to>
        <xdr:sp macro="" textlink="">
          <xdr:nvSpPr>
            <xdr:cNvPr id="1199" name="Option Button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23</xdr:row>
          <xdr:rowOff>30480</xdr:rowOff>
        </xdr:from>
        <xdr:to>
          <xdr:col>28</xdr:col>
          <xdr:colOff>205740</xdr:colOff>
          <xdr:row>23</xdr:row>
          <xdr:rowOff>213360</xdr:rowOff>
        </xdr:to>
        <xdr:sp macro="" textlink="">
          <xdr:nvSpPr>
            <xdr:cNvPr id="1200" name="Option Button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106680</xdr:colOff>
          <xdr:row>21</xdr:row>
          <xdr:rowOff>198120</xdr:rowOff>
        </xdr:from>
        <xdr:to>
          <xdr:col>31</xdr:col>
          <xdr:colOff>175260</xdr:colOff>
          <xdr:row>23</xdr:row>
          <xdr:rowOff>22860</xdr:rowOff>
        </xdr:to>
        <xdr:sp macro="" textlink="">
          <xdr:nvSpPr>
            <xdr:cNvPr id="1201" name="Group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121920</xdr:colOff>
          <xdr:row>22</xdr:row>
          <xdr:rowOff>220980</xdr:rowOff>
        </xdr:from>
        <xdr:to>
          <xdr:col>31</xdr:col>
          <xdr:colOff>182880</xdr:colOff>
          <xdr:row>24</xdr:row>
          <xdr:rowOff>45720</xdr:rowOff>
        </xdr:to>
        <xdr:sp macro="" textlink="">
          <xdr:nvSpPr>
            <xdr:cNvPr id="1202" name="Group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xdr:colOff>
          <xdr:row>28</xdr:row>
          <xdr:rowOff>15240</xdr:rowOff>
        </xdr:from>
        <xdr:to>
          <xdr:col>17</xdr:col>
          <xdr:colOff>7620</xdr:colOff>
          <xdr:row>28</xdr:row>
          <xdr:rowOff>213360</xdr:rowOff>
        </xdr:to>
        <xdr:sp macro="" textlink="">
          <xdr:nvSpPr>
            <xdr:cNvPr id="1203" name="Option Button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xdr:colOff>
          <xdr:row>30</xdr:row>
          <xdr:rowOff>15240</xdr:rowOff>
        </xdr:from>
        <xdr:to>
          <xdr:col>17</xdr:col>
          <xdr:colOff>22860</xdr:colOff>
          <xdr:row>30</xdr:row>
          <xdr:rowOff>220980</xdr:rowOff>
        </xdr:to>
        <xdr:sp macro="" textlink="">
          <xdr:nvSpPr>
            <xdr:cNvPr id="1204" name="Option Button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27</xdr:row>
          <xdr:rowOff>60960</xdr:rowOff>
        </xdr:from>
        <xdr:to>
          <xdr:col>18</xdr:col>
          <xdr:colOff>7620</xdr:colOff>
          <xdr:row>31</xdr:row>
          <xdr:rowOff>129540</xdr:rowOff>
        </xdr:to>
        <xdr:sp macro="" textlink="">
          <xdr:nvSpPr>
            <xdr:cNvPr id="1205" name="Group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31</xdr:row>
          <xdr:rowOff>30480</xdr:rowOff>
        </xdr:from>
        <xdr:to>
          <xdr:col>22</xdr:col>
          <xdr:colOff>7620</xdr:colOff>
          <xdr:row>32</xdr:row>
          <xdr:rowOff>0</xdr:rowOff>
        </xdr:to>
        <xdr:sp macro="" textlink="">
          <xdr:nvSpPr>
            <xdr:cNvPr id="1206" name="Option Button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31</xdr:row>
          <xdr:rowOff>22860</xdr:rowOff>
        </xdr:from>
        <xdr:to>
          <xdr:col>26</xdr:col>
          <xdr:colOff>213360</xdr:colOff>
          <xdr:row>32</xdr:row>
          <xdr:rowOff>7620</xdr:rowOff>
        </xdr:to>
        <xdr:sp macro="" textlink="">
          <xdr:nvSpPr>
            <xdr:cNvPr id="1207" name="Option Button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30</xdr:row>
          <xdr:rowOff>60960</xdr:rowOff>
        </xdr:from>
        <xdr:to>
          <xdr:col>30</xdr:col>
          <xdr:colOff>175260</xdr:colOff>
          <xdr:row>32</xdr:row>
          <xdr:rowOff>53340</xdr:rowOff>
        </xdr:to>
        <xdr:sp macro="" textlink="">
          <xdr:nvSpPr>
            <xdr:cNvPr id="1208" name="Group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xdr:colOff>
          <xdr:row>38</xdr:row>
          <xdr:rowOff>30480</xdr:rowOff>
        </xdr:from>
        <xdr:to>
          <xdr:col>13</xdr:col>
          <xdr:colOff>205740</xdr:colOff>
          <xdr:row>38</xdr:row>
          <xdr:rowOff>205740</xdr:rowOff>
        </xdr:to>
        <xdr:sp macro="" textlink="">
          <xdr:nvSpPr>
            <xdr:cNvPr id="1209" name="Option Button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53340</xdr:colOff>
          <xdr:row>38</xdr:row>
          <xdr:rowOff>15240</xdr:rowOff>
        </xdr:from>
        <xdr:to>
          <xdr:col>19</xdr:col>
          <xdr:colOff>0</xdr:colOff>
          <xdr:row>39</xdr:row>
          <xdr:rowOff>0</xdr:rowOff>
        </xdr:to>
        <xdr:sp macro="" textlink="">
          <xdr:nvSpPr>
            <xdr:cNvPr id="1210" name="Option Button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xdr:colOff>
          <xdr:row>38</xdr:row>
          <xdr:rowOff>30480</xdr:rowOff>
        </xdr:from>
        <xdr:to>
          <xdr:col>22</xdr:col>
          <xdr:colOff>205740</xdr:colOff>
          <xdr:row>39</xdr:row>
          <xdr:rowOff>7620</xdr:rowOff>
        </xdr:to>
        <xdr:sp macro="" textlink="">
          <xdr:nvSpPr>
            <xdr:cNvPr id="1211" name="Option Button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38</xdr:row>
          <xdr:rowOff>7620</xdr:rowOff>
        </xdr:from>
        <xdr:to>
          <xdr:col>27</xdr:col>
          <xdr:colOff>259080</xdr:colOff>
          <xdr:row>39</xdr:row>
          <xdr:rowOff>15240</xdr:rowOff>
        </xdr:to>
        <xdr:sp macro="" textlink="">
          <xdr:nvSpPr>
            <xdr:cNvPr id="1212" name="Option Button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39</xdr:row>
          <xdr:rowOff>22860</xdr:rowOff>
        </xdr:from>
        <xdr:to>
          <xdr:col>14</xdr:col>
          <xdr:colOff>7620</xdr:colOff>
          <xdr:row>39</xdr:row>
          <xdr:rowOff>220980</xdr:rowOff>
        </xdr:to>
        <xdr:sp macro="" textlink="">
          <xdr:nvSpPr>
            <xdr:cNvPr id="1213" name="Option Button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39</xdr:row>
          <xdr:rowOff>15240</xdr:rowOff>
        </xdr:from>
        <xdr:to>
          <xdr:col>23</xdr:col>
          <xdr:colOff>243840</xdr:colOff>
          <xdr:row>39</xdr:row>
          <xdr:rowOff>220980</xdr:rowOff>
        </xdr:to>
        <xdr:sp macro="" textlink="">
          <xdr:nvSpPr>
            <xdr:cNvPr id="1214" name="Option Button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91440</xdr:colOff>
          <xdr:row>37</xdr:row>
          <xdr:rowOff>175260</xdr:rowOff>
        </xdr:from>
        <xdr:to>
          <xdr:col>31</xdr:col>
          <xdr:colOff>137160</xdr:colOff>
          <xdr:row>39</xdr:row>
          <xdr:rowOff>45720</xdr:rowOff>
        </xdr:to>
        <xdr:sp macro="" textlink="">
          <xdr:nvSpPr>
            <xdr:cNvPr id="1215" name="Group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38</xdr:row>
          <xdr:rowOff>160020</xdr:rowOff>
        </xdr:from>
        <xdr:to>
          <xdr:col>26</xdr:col>
          <xdr:colOff>205740</xdr:colOff>
          <xdr:row>40</xdr:row>
          <xdr:rowOff>60960</xdr:rowOff>
        </xdr:to>
        <xdr:sp macro="" textlink="">
          <xdr:nvSpPr>
            <xdr:cNvPr id="1216" name="Group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42</xdr:row>
          <xdr:rowOff>22860</xdr:rowOff>
        </xdr:from>
        <xdr:to>
          <xdr:col>24</xdr:col>
          <xdr:colOff>0</xdr:colOff>
          <xdr:row>42</xdr:row>
          <xdr:rowOff>220980</xdr:rowOff>
        </xdr:to>
        <xdr:sp macro="" textlink="">
          <xdr:nvSpPr>
            <xdr:cNvPr id="1217" name="Option Button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60960</xdr:colOff>
          <xdr:row>42</xdr:row>
          <xdr:rowOff>30480</xdr:rowOff>
        </xdr:from>
        <xdr:to>
          <xdr:col>27</xdr:col>
          <xdr:colOff>251460</xdr:colOff>
          <xdr:row>42</xdr:row>
          <xdr:rowOff>205740</xdr:rowOff>
        </xdr:to>
        <xdr:sp macro="" textlink="">
          <xdr:nvSpPr>
            <xdr:cNvPr id="1218" name="Option Button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43</xdr:row>
          <xdr:rowOff>38100</xdr:rowOff>
        </xdr:from>
        <xdr:to>
          <xdr:col>23</xdr:col>
          <xdr:colOff>228600</xdr:colOff>
          <xdr:row>43</xdr:row>
          <xdr:rowOff>205740</xdr:rowOff>
        </xdr:to>
        <xdr:sp macro="" textlink="">
          <xdr:nvSpPr>
            <xdr:cNvPr id="1219" name="Option Button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60960</xdr:colOff>
          <xdr:row>43</xdr:row>
          <xdr:rowOff>22860</xdr:rowOff>
        </xdr:from>
        <xdr:to>
          <xdr:col>27</xdr:col>
          <xdr:colOff>259080</xdr:colOff>
          <xdr:row>43</xdr:row>
          <xdr:rowOff>205740</xdr:rowOff>
        </xdr:to>
        <xdr:sp macro="" textlink="">
          <xdr:nvSpPr>
            <xdr:cNvPr id="1220" name="Option Button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44</xdr:row>
          <xdr:rowOff>30480</xdr:rowOff>
        </xdr:from>
        <xdr:to>
          <xdr:col>23</xdr:col>
          <xdr:colOff>243840</xdr:colOff>
          <xdr:row>44</xdr:row>
          <xdr:rowOff>205740</xdr:rowOff>
        </xdr:to>
        <xdr:sp macro="" textlink="">
          <xdr:nvSpPr>
            <xdr:cNvPr id="1221" name="Option Button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60960</xdr:colOff>
          <xdr:row>44</xdr:row>
          <xdr:rowOff>30480</xdr:rowOff>
        </xdr:from>
        <xdr:to>
          <xdr:col>27</xdr:col>
          <xdr:colOff>251460</xdr:colOff>
          <xdr:row>44</xdr:row>
          <xdr:rowOff>205740</xdr:rowOff>
        </xdr:to>
        <xdr:sp macro="" textlink="">
          <xdr:nvSpPr>
            <xdr:cNvPr id="1222" name="Option Button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45</xdr:row>
          <xdr:rowOff>30480</xdr:rowOff>
        </xdr:from>
        <xdr:to>
          <xdr:col>23</xdr:col>
          <xdr:colOff>236220</xdr:colOff>
          <xdr:row>45</xdr:row>
          <xdr:rowOff>205740</xdr:rowOff>
        </xdr:to>
        <xdr:sp macro="" textlink="">
          <xdr:nvSpPr>
            <xdr:cNvPr id="1223" name="Option Button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60960</xdr:colOff>
          <xdr:row>45</xdr:row>
          <xdr:rowOff>22860</xdr:rowOff>
        </xdr:from>
        <xdr:to>
          <xdr:col>27</xdr:col>
          <xdr:colOff>236220</xdr:colOff>
          <xdr:row>45</xdr:row>
          <xdr:rowOff>205740</xdr:rowOff>
        </xdr:to>
        <xdr:sp macro="" textlink="">
          <xdr:nvSpPr>
            <xdr:cNvPr id="1224" name="Option Button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46</xdr:row>
          <xdr:rowOff>30480</xdr:rowOff>
        </xdr:from>
        <xdr:to>
          <xdr:col>23</xdr:col>
          <xdr:colOff>236220</xdr:colOff>
          <xdr:row>46</xdr:row>
          <xdr:rowOff>205740</xdr:rowOff>
        </xdr:to>
        <xdr:sp macro="" textlink="">
          <xdr:nvSpPr>
            <xdr:cNvPr id="1225" name="Option Button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60960</xdr:colOff>
          <xdr:row>46</xdr:row>
          <xdr:rowOff>30480</xdr:rowOff>
        </xdr:from>
        <xdr:to>
          <xdr:col>27</xdr:col>
          <xdr:colOff>243840</xdr:colOff>
          <xdr:row>46</xdr:row>
          <xdr:rowOff>205740</xdr:rowOff>
        </xdr:to>
        <xdr:sp macro="" textlink="">
          <xdr:nvSpPr>
            <xdr:cNvPr id="1226" name="Option Button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46</xdr:row>
          <xdr:rowOff>220980</xdr:rowOff>
        </xdr:from>
        <xdr:to>
          <xdr:col>24</xdr:col>
          <xdr:colOff>7620</xdr:colOff>
          <xdr:row>47</xdr:row>
          <xdr:rowOff>205740</xdr:rowOff>
        </xdr:to>
        <xdr:sp macro="" textlink="">
          <xdr:nvSpPr>
            <xdr:cNvPr id="1227" name="Option Button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60960</xdr:colOff>
          <xdr:row>47</xdr:row>
          <xdr:rowOff>22860</xdr:rowOff>
        </xdr:from>
        <xdr:to>
          <xdr:col>27</xdr:col>
          <xdr:colOff>251460</xdr:colOff>
          <xdr:row>47</xdr:row>
          <xdr:rowOff>205740</xdr:rowOff>
        </xdr:to>
        <xdr:sp macro="" textlink="">
          <xdr:nvSpPr>
            <xdr:cNvPr id="1228" name="Option Button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48</xdr:row>
          <xdr:rowOff>76200</xdr:rowOff>
        </xdr:from>
        <xdr:to>
          <xdr:col>14</xdr:col>
          <xdr:colOff>7620</xdr:colOff>
          <xdr:row>48</xdr:row>
          <xdr:rowOff>281940</xdr:rowOff>
        </xdr:to>
        <xdr:sp macro="" textlink="">
          <xdr:nvSpPr>
            <xdr:cNvPr id="1229" name="Option Button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68580</xdr:colOff>
          <xdr:row>48</xdr:row>
          <xdr:rowOff>76200</xdr:rowOff>
        </xdr:from>
        <xdr:to>
          <xdr:col>24</xdr:col>
          <xdr:colOff>0</xdr:colOff>
          <xdr:row>48</xdr:row>
          <xdr:rowOff>304800</xdr:rowOff>
        </xdr:to>
        <xdr:sp macro="" textlink="">
          <xdr:nvSpPr>
            <xdr:cNvPr id="1230" name="Option Button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41</xdr:row>
          <xdr:rowOff>205740</xdr:rowOff>
        </xdr:from>
        <xdr:to>
          <xdr:col>30</xdr:col>
          <xdr:colOff>205740</xdr:colOff>
          <xdr:row>43</xdr:row>
          <xdr:rowOff>30480</xdr:rowOff>
        </xdr:to>
        <xdr:sp macro="" textlink="">
          <xdr:nvSpPr>
            <xdr:cNvPr id="1231" name="Group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42</xdr:row>
          <xdr:rowOff>205740</xdr:rowOff>
        </xdr:from>
        <xdr:to>
          <xdr:col>30</xdr:col>
          <xdr:colOff>205740</xdr:colOff>
          <xdr:row>44</xdr:row>
          <xdr:rowOff>30480</xdr:rowOff>
        </xdr:to>
        <xdr:sp macro="" textlink="">
          <xdr:nvSpPr>
            <xdr:cNvPr id="1232" name="Group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43</xdr:row>
          <xdr:rowOff>205740</xdr:rowOff>
        </xdr:from>
        <xdr:to>
          <xdr:col>30</xdr:col>
          <xdr:colOff>205740</xdr:colOff>
          <xdr:row>45</xdr:row>
          <xdr:rowOff>30480</xdr:rowOff>
        </xdr:to>
        <xdr:sp macro="" textlink="">
          <xdr:nvSpPr>
            <xdr:cNvPr id="1233" name="Group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144780</xdr:colOff>
          <xdr:row>44</xdr:row>
          <xdr:rowOff>205740</xdr:rowOff>
        </xdr:from>
        <xdr:to>
          <xdr:col>30</xdr:col>
          <xdr:colOff>182880</xdr:colOff>
          <xdr:row>46</xdr:row>
          <xdr:rowOff>30480</xdr:rowOff>
        </xdr:to>
        <xdr:sp macro="" textlink="">
          <xdr:nvSpPr>
            <xdr:cNvPr id="1234" name="Group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137160</xdr:colOff>
          <xdr:row>45</xdr:row>
          <xdr:rowOff>198120</xdr:rowOff>
        </xdr:from>
        <xdr:to>
          <xdr:col>30</xdr:col>
          <xdr:colOff>175260</xdr:colOff>
          <xdr:row>47</xdr:row>
          <xdr:rowOff>22860</xdr:rowOff>
        </xdr:to>
        <xdr:sp macro="" textlink="">
          <xdr:nvSpPr>
            <xdr:cNvPr id="1235" name="Group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137160</xdr:colOff>
          <xdr:row>46</xdr:row>
          <xdr:rowOff>198120</xdr:rowOff>
        </xdr:from>
        <xdr:to>
          <xdr:col>30</xdr:col>
          <xdr:colOff>175260</xdr:colOff>
          <xdr:row>48</xdr:row>
          <xdr:rowOff>22860</xdr:rowOff>
        </xdr:to>
        <xdr:sp macro="" textlink="">
          <xdr:nvSpPr>
            <xdr:cNvPr id="1236" name="Group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236220</xdr:colOff>
          <xdr:row>47</xdr:row>
          <xdr:rowOff>205740</xdr:rowOff>
        </xdr:from>
        <xdr:to>
          <xdr:col>26</xdr:col>
          <xdr:colOff>45720</xdr:colOff>
          <xdr:row>49</xdr:row>
          <xdr:rowOff>60960</xdr:rowOff>
        </xdr:to>
        <xdr:sp macro="" textlink="">
          <xdr:nvSpPr>
            <xdr:cNvPr id="1237" name="Group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57</xdr:row>
          <xdr:rowOff>38100</xdr:rowOff>
        </xdr:from>
        <xdr:to>
          <xdr:col>16</xdr:col>
          <xdr:colOff>0</xdr:colOff>
          <xdr:row>57</xdr:row>
          <xdr:rowOff>281940</xdr:rowOff>
        </xdr:to>
        <xdr:sp macro="" textlink="">
          <xdr:nvSpPr>
            <xdr:cNvPr id="1238" name="Option Button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xdr:colOff>
          <xdr:row>57</xdr:row>
          <xdr:rowOff>45720</xdr:rowOff>
        </xdr:from>
        <xdr:to>
          <xdr:col>21</xdr:col>
          <xdr:colOff>182880</xdr:colOff>
          <xdr:row>57</xdr:row>
          <xdr:rowOff>289560</xdr:rowOff>
        </xdr:to>
        <xdr:sp macro="" textlink="">
          <xdr:nvSpPr>
            <xdr:cNvPr id="1239" name="Option Button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56</xdr:row>
          <xdr:rowOff>289560</xdr:rowOff>
        </xdr:from>
        <xdr:to>
          <xdr:col>25</xdr:col>
          <xdr:colOff>30480</xdr:colOff>
          <xdr:row>58</xdr:row>
          <xdr:rowOff>30480</xdr:rowOff>
        </xdr:to>
        <xdr:sp macro="" textlink="">
          <xdr:nvSpPr>
            <xdr:cNvPr id="1240" name="Group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xdr:colOff>
          <xdr:row>60</xdr:row>
          <xdr:rowOff>60960</xdr:rowOff>
        </xdr:from>
        <xdr:to>
          <xdr:col>24</xdr:col>
          <xdr:colOff>205740</xdr:colOff>
          <xdr:row>60</xdr:row>
          <xdr:rowOff>251460</xdr:rowOff>
        </xdr:to>
        <xdr:sp macro="" textlink="">
          <xdr:nvSpPr>
            <xdr:cNvPr id="1241" name="Option Button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xdr:colOff>
          <xdr:row>60</xdr:row>
          <xdr:rowOff>60960</xdr:rowOff>
        </xdr:from>
        <xdr:to>
          <xdr:col>26</xdr:col>
          <xdr:colOff>205740</xdr:colOff>
          <xdr:row>60</xdr:row>
          <xdr:rowOff>236220</xdr:rowOff>
        </xdr:to>
        <xdr:sp macro="" textlink="">
          <xdr:nvSpPr>
            <xdr:cNvPr id="1242" name="Option Button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xdr:colOff>
          <xdr:row>60</xdr:row>
          <xdr:rowOff>68580</xdr:rowOff>
        </xdr:from>
        <xdr:to>
          <xdr:col>28</xdr:col>
          <xdr:colOff>198120</xdr:colOff>
          <xdr:row>60</xdr:row>
          <xdr:rowOff>251460</xdr:rowOff>
        </xdr:to>
        <xdr:sp macro="" textlink="">
          <xdr:nvSpPr>
            <xdr:cNvPr id="1243" name="Option Button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99060</xdr:colOff>
          <xdr:row>59</xdr:row>
          <xdr:rowOff>236220</xdr:rowOff>
        </xdr:from>
        <xdr:to>
          <xdr:col>30</xdr:col>
          <xdr:colOff>182880</xdr:colOff>
          <xdr:row>61</xdr:row>
          <xdr:rowOff>60960</xdr:rowOff>
        </xdr:to>
        <xdr:sp macro="" textlink="">
          <xdr:nvSpPr>
            <xdr:cNvPr id="1244" name="Group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66</xdr:row>
          <xdr:rowOff>91440</xdr:rowOff>
        </xdr:from>
        <xdr:to>
          <xdr:col>16</xdr:col>
          <xdr:colOff>15240</xdr:colOff>
          <xdr:row>66</xdr:row>
          <xdr:rowOff>266700</xdr:rowOff>
        </xdr:to>
        <xdr:sp macro="" textlink="">
          <xdr:nvSpPr>
            <xdr:cNvPr id="1245" name="Option Button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66</xdr:row>
          <xdr:rowOff>91440</xdr:rowOff>
        </xdr:from>
        <xdr:to>
          <xdr:col>28</xdr:col>
          <xdr:colOff>7620</xdr:colOff>
          <xdr:row>66</xdr:row>
          <xdr:rowOff>289560</xdr:rowOff>
        </xdr:to>
        <xdr:sp macro="" textlink="">
          <xdr:nvSpPr>
            <xdr:cNvPr id="1246" name="Option Button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106680</xdr:colOff>
          <xdr:row>66</xdr:row>
          <xdr:rowOff>53340</xdr:rowOff>
        </xdr:from>
        <xdr:to>
          <xdr:col>31</xdr:col>
          <xdr:colOff>30480</xdr:colOff>
          <xdr:row>66</xdr:row>
          <xdr:rowOff>304800</xdr:rowOff>
        </xdr:to>
        <xdr:sp macro="" textlink="">
          <xdr:nvSpPr>
            <xdr:cNvPr id="1247" name="Group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68</xdr:row>
          <xdr:rowOff>68580</xdr:rowOff>
        </xdr:from>
        <xdr:to>
          <xdr:col>7</xdr:col>
          <xdr:colOff>220980</xdr:colOff>
          <xdr:row>68</xdr:row>
          <xdr:rowOff>259080</xdr:rowOff>
        </xdr:to>
        <xdr:sp macro="" textlink="">
          <xdr:nvSpPr>
            <xdr:cNvPr id="1248" name="Option Button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68</xdr:row>
          <xdr:rowOff>45720</xdr:rowOff>
        </xdr:from>
        <xdr:to>
          <xdr:col>9</xdr:col>
          <xdr:colOff>198120</xdr:colOff>
          <xdr:row>68</xdr:row>
          <xdr:rowOff>259080</xdr:rowOff>
        </xdr:to>
        <xdr:sp macro="" textlink="">
          <xdr:nvSpPr>
            <xdr:cNvPr id="1249" name="Option Button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67</xdr:row>
          <xdr:rowOff>53340</xdr:rowOff>
        </xdr:from>
        <xdr:to>
          <xdr:col>11</xdr:col>
          <xdr:colOff>236220</xdr:colOff>
          <xdr:row>69</xdr:row>
          <xdr:rowOff>91440</xdr:rowOff>
        </xdr:to>
        <xdr:sp macro="" textlink="">
          <xdr:nvSpPr>
            <xdr:cNvPr id="1250" name="Group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xdr:colOff>
          <xdr:row>68</xdr:row>
          <xdr:rowOff>68580</xdr:rowOff>
        </xdr:from>
        <xdr:to>
          <xdr:col>21</xdr:col>
          <xdr:colOff>160020</xdr:colOff>
          <xdr:row>68</xdr:row>
          <xdr:rowOff>243840</xdr:rowOff>
        </xdr:to>
        <xdr:sp macro="" textlink="">
          <xdr:nvSpPr>
            <xdr:cNvPr id="1251" name="Option Button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83820</xdr:colOff>
          <xdr:row>68</xdr:row>
          <xdr:rowOff>60960</xdr:rowOff>
        </xdr:from>
        <xdr:to>
          <xdr:col>23</xdr:col>
          <xdr:colOff>236220</xdr:colOff>
          <xdr:row>68</xdr:row>
          <xdr:rowOff>251460</xdr:rowOff>
        </xdr:to>
        <xdr:sp macro="" textlink="">
          <xdr:nvSpPr>
            <xdr:cNvPr id="1252" name="Option Button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205740</xdr:colOff>
          <xdr:row>67</xdr:row>
          <xdr:rowOff>129540</xdr:rowOff>
        </xdr:from>
        <xdr:to>
          <xdr:col>27</xdr:col>
          <xdr:colOff>205740</xdr:colOff>
          <xdr:row>69</xdr:row>
          <xdr:rowOff>68580</xdr:rowOff>
        </xdr:to>
        <xdr:sp macro="" textlink="">
          <xdr:nvSpPr>
            <xdr:cNvPr id="1253" name="Group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73</xdr:row>
          <xdr:rowOff>76200</xdr:rowOff>
        </xdr:from>
        <xdr:to>
          <xdr:col>7</xdr:col>
          <xdr:colOff>220980</xdr:colOff>
          <xdr:row>73</xdr:row>
          <xdr:rowOff>228600</xdr:rowOff>
        </xdr:to>
        <xdr:sp macro="" textlink="">
          <xdr:nvSpPr>
            <xdr:cNvPr id="1254" name="Option Button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73</xdr:row>
          <xdr:rowOff>53340</xdr:rowOff>
        </xdr:from>
        <xdr:to>
          <xdr:col>9</xdr:col>
          <xdr:colOff>182880</xdr:colOff>
          <xdr:row>73</xdr:row>
          <xdr:rowOff>259080</xdr:rowOff>
        </xdr:to>
        <xdr:sp macro="" textlink="">
          <xdr:nvSpPr>
            <xdr:cNvPr id="1255" name="Option Button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72</xdr:row>
          <xdr:rowOff>205740</xdr:rowOff>
        </xdr:from>
        <xdr:to>
          <xdr:col>12</xdr:col>
          <xdr:colOff>83820</xdr:colOff>
          <xdr:row>74</xdr:row>
          <xdr:rowOff>53340</xdr:rowOff>
        </xdr:to>
        <xdr:sp macro="" textlink="">
          <xdr:nvSpPr>
            <xdr:cNvPr id="1256" name="Group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84</xdr:row>
          <xdr:rowOff>114300</xdr:rowOff>
        </xdr:from>
        <xdr:to>
          <xdr:col>6</xdr:col>
          <xdr:colOff>198120</xdr:colOff>
          <xdr:row>85</xdr:row>
          <xdr:rowOff>129540</xdr:rowOff>
        </xdr:to>
        <xdr:sp macro="" textlink="">
          <xdr:nvSpPr>
            <xdr:cNvPr id="1257" name="Option Button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84</xdr:row>
          <xdr:rowOff>99060</xdr:rowOff>
        </xdr:from>
        <xdr:to>
          <xdr:col>8</xdr:col>
          <xdr:colOff>152400</xdr:colOff>
          <xdr:row>85</xdr:row>
          <xdr:rowOff>129540</xdr:rowOff>
        </xdr:to>
        <xdr:sp macro="" textlink="">
          <xdr:nvSpPr>
            <xdr:cNvPr id="1258" name="Option Button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83</xdr:row>
          <xdr:rowOff>297180</xdr:rowOff>
        </xdr:from>
        <xdr:to>
          <xdr:col>12</xdr:col>
          <xdr:colOff>53340</xdr:colOff>
          <xdr:row>86</xdr:row>
          <xdr:rowOff>60960</xdr:rowOff>
        </xdr:to>
        <xdr:sp macro="" textlink="">
          <xdr:nvSpPr>
            <xdr:cNvPr id="1259" name="Group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89</xdr:row>
          <xdr:rowOff>38100</xdr:rowOff>
        </xdr:from>
        <xdr:to>
          <xdr:col>19</xdr:col>
          <xdr:colOff>190500</xdr:colOff>
          <xdr:row>89</xdr:row>
          <xdr:rowOff>228600</xdr:rowOff>
        </xdr:to>
        <xdr:sp macro="" textlink="">
          <xdr:nvSpPr>
            <xdr:cNvPr id="1260" name="Option Button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89</xdr:row>
          <xdr:rowOff>30480</xdr:rowOff>
        </xdr:from>
        <xdr:to>
          <xdr:col>22</xdr:col>
          <xdr:colOff>198120</xdr:colOff>
          <xdr:row>89</xdr:row>
          <xdr:rowOff>228600</xdr:rowOff>
        </xdr:to>
        <xdr:sp macro="" textlink="">
          <xdr:nvSpPr>
            <xdr:cNvPr id="1261" name="Option Button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89</xdr:row>
          <xdr:rowOff>30480</xdr:rowOff>
        </xdr:from>
        <xdr:to>
          <xdr:col>24</xdr:col>
          <xdr:colOff>198120</xdr:colOff>
          <xdr:row>89</xdr:row>
          <xdr:rowOff>228600</xdr:rowOff>
        </xdr:to>
        <xdr:sp macro="" textlink="">
          <xdr:nvSpPr>
            <xdr:cNvPr id="1262" name="Option Button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89</xdr:row>
          <xdr:rowOff>30480</xdr:rowOff>
        </xdr:from>
        <xdr:to>
          <xdr:col>26</xdr:col>
          <xdr:colOff>182880</xdr:colOff>
          <xdr:row>89</xdr:row>
          <xdr:rowOff>228600</xdr:rowOff>
        </xdr:to>
        <xdr:sp macro="" textlink="">
          <xdr:nvSpPr>
            <xdr:cNvPr id="1263" name="Option Button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90</xdr:row>
          <xdr:rowOff>38100</xdr:rowOff>
        </xdr:from>
        <xdr:to>
          <xdr:col>18</xdr:col>
          <xdr:colOff>83820</xdr:colOff>
          <xdr:row>90</xdr:row>
          <xdr:rowOff>228600</xdr:rowOff>
        </xdr:to>
        <xdr:sp macro="" textlink="">
          <xdr:nvSpPr>
            <xdr:cNvPr id="1264" name="Option Button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90</xdr:row>
          <xdr:rowOff>38100</xdr:rowOff>
        </xdr:from>
        <xdr:to>
          <xdr:col>23</xdr:col>
          <xdr:colOff>68580</xdr:colOff>
          <xdr:row>90</xdr:row>
          <xdr:rowOff>228600</xdr:rowOff>
        </xdr:to>
        <xdr:sp macro="" textlink="">
          <xdr:nvSpPr>
            <xdr:cNvPr id="1265" name="Option Button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121920</xdr:colOff>
          <xdr:row>88</xdr:row>
          <xdr:rowOff>220980</xdr:rowOff>
        </xdr:from>
        <xdr:to>
          <xdr:col>30</xdr:col>
          <xdr:colOff>45720</xdr:colOff>
          <xdr:row>90</xdr:row>
          <xdr:rowOff>83820</xdr:rowOff>
        </xdr:to>
        <xdr:sp macro="" textlink="">
          <xdr:nvSpPr>
            <xdr:cNvPr id="1266" name="Group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121920</xdr:colOff>
          <xdr:row>89</xdr:row>
          <xdr:rowOff>182880</xdr:rowOff>
        </xdr:from>
        <xdr:to>
          <xdr:col>26</xdr:col>
          <xdr:colOff>137160</xdr:colOff>
          <xdr:row>91</xdr:row>
          <xdr:rowOff>76200</xdr:rowOff>
        </xdr:to>
        <xdr:sp macro="" textlink="">
          <xdr:nvSpPr>
            <xdr:cNvPr id="1267" name="Group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4</xdr:col>
      <xdr:colOff>272073</xdr:colOff>
      <xdr:row>19</xdr:row>
      <xdr:rowOff>31128</xdr:rowOff>
    </xdr:from>
    <xdr:to>
      <xdr:col>4</xdr:col>
      <xdr:colOff>317792</xdr:colOff>
      <xdr:row>19</xdr:row>
      <xdr:rowOff>175060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flipH="1">
          <a:off x="1544341" y="3847932"/>
          <a:ext cx="45719" cy="1439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ＭＳ Ｐ明朝" panose="02020600040205080304" pitchFamily="18" charset="-128"/>
              <a:ea typeface="ＭＳ Ｐ明朝" panose="02020600040205080304" pitchFamily="18" charset="-128"/>
            </a:rPr>
            <a:t>) </a:t>
          </a:r>
        </a:p>
      </xdr:txBody>
    </xdr:sp>
    <xdr:clientData/>
  </xdr:twoCellAnchor>
  <xdr:twoCellAnchor>
    <xdr:from>
      <xdr:col>2</xdr:col>
      <xdr:colOff>256628</xdr:colOff>
      <xdr:row>19</xdr:row>
      <xdr:rowOff>20409</xdr:rowOff>
    </xdr:from>
    <xdr:to>
      <xdr:col>3</xdr:col>
      <xdr:colOff>37008</xdr:colOff>
      <xdr:row>19</xdr:row>
      <xdr:rowOff>244926</xdr:rowOff>
    </xdr:to>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1079860" y="3837213"/>
          <a:ext cx="45719" cy="2245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ＭＳ Ｐ明朝" panose="02020600040205080304" pitchFamily="18" charset="-128"/>
              <a:ea typeface="ＭＳ Ｐ明朝" panose="02020600040205080304" pitchFamily="18" charset="-128"/>
            </a:rPr>
            <a:t>( </a:t>
          </a:r>
        </a:p>
      </xdr:txBody>
    </xdr:sp>
    <xdr:clientData/>
  </xdr:twoCellAnchor>
  <xdr:twoCellAnchor>
    <xdr:from>
      <xdr:col>0</xdr:col>
      <xdr:colOff>40563</xdr:colOff>
      <xdr:row>0</xdr:row>
      <xdr:rowOff>76200</xdr:rowOff>
    </xdr:from>
    <xdr:to>
      <xdr:col>31</xdr:col>
      <xdr:colOff>1950720</xdr:colOff>
      <xdr:row>0</xdr:row>
      <xdr:rowOff>1257300</xdr:rowOff>
    </xdr:to>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40563" y="76200"/>
          <a:ext cx="8600517" cy="1181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a:t>
          </a:r>
          <a:r>
            <a:rPr kumimoji="1" lang="ja-JP" altLang="en-US" sz="1050" b="1"/>
            <a:t>オレンジ色のセル</a:t>
          </a:r>
          <a:r>
            <a:rPr kumimoji="1" lang="en-US" altLang="ja-JP" sz="1050" b="1" baseline="0"/>
            <a:t> </a:t>
          </a:r>
          <a:r>
            <a:rPr kumimoji="1" lang="ja-JP" altLang="en-US" sz="1050" b="1">
              <a:solidFill>
                <a:srgbClr val="FF0000"/>
              </a:solidFill>
            </a:rPr>
            <a:t>⇒必須入力項目です。　</a:t>
          </a:r>
          <a:r>
            <a:rPr kumimoji="1" lang="en-US" altLang="ja-JP" sz="900" b="0" i="1">
              <a:solidFill>
                <a:srgbClr val="FF0000"/>
              </a:solidFill>
              <a:effectLst/>
              <a:latin typeface="+mn-lt"/>
              <a:ea typeface="+mn-ea"/>
              <a:cs typeface="+mn-cs"/>
            </a:rPr>
            <a:t>※</a:t>
          </a:r>
          <a:r>
            <a:rPr kumimoji="1" lang="ja-JP" altLang="en-US" sz="900" b="0" i="1">
              <a:solidFill>
                <a:srgbClr val="FF0000"/>
              </a:solidFill>
              <a:effectLst/>
              <a:latin typeface="+mn-lt"/>
              <a:ea typeface="+mn-ea"/>
              <a:cs typeface="+mn-cs"/>
            </a:rPr>
            <a:t>選択肢により、セルの色が変わります。必ず、項目番号順に入力してください。</a:t>
          </a:r>
          <a:endParaRPr kumimoji="1" lang="en-US" altLang="ja-JP" sz="900" b="0" i="1">
            <a:solidFill>
              <a:srgbClr val="FF0000"/>
            </a:solidFill>
            <a:effectLst/>
            <a:latin typeface="+mn-lt"/>
            <a:ea typeface="+mn-ea"/>
            <a:cs typeface="+mn-cs"/>
          </a:endParaRPr>
        </a:p>
        <a:p>
          <a:r>
            <a:rPr kumimoji="1" lang="ja-JP" altLang="en-US" sz="1050" b="1"/>
            <a:t>●白色のセル　　　　</a:t>
          </a:r>
          <a:r>
            <a:rPr kumimoji="1" lang="ja-JP" altLang="ja-JP" sz="1050" b="1">
              <a:solidFill>
                <a:schemeClr val="dk1"/>
              </a:solidFill>
              <a:effectLst/>
              <a:latin typeface="+mn-lt"/>
              <a:ea typeface="+mn-ea"/>
              <a:cs typeface="+mn-cs"/>
            </a:rPr>
            <a:t>⇒該当する場合に入力する項目です。</a:t>
          </a:r>
          <a:endParaRPr kumimoji="1" lang="en-US" altLang="ja-JP" sz="105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1"/>
            <a:t>●灰色のセル　　　　</a:t>
          </a:r>
          <a:r>
            <a:rPr kumimoji="1" lang="ja-JP" altLang="ja-JP" sz="1050" b="1">
              <a:solidFill>
                <a:schemeClr val="dk1"/>
              </a:solidFill>
              <a:effectLst/>
              <a:latin typeface="+mn-lt"/>
              <a:ea typeface="+mn-ea"/>
              <a:cs typeface="+mn-cs"/>
            </a:rPr>
            <a:t>⇒入力不要項目です。</a:t>
          </a:r>
          <a:r>
            <a:rPr kumimoji="1" lang="en-US" altLang="ja-JP" sz="900" b="0" i="1">
              <a:solidFill>
                <a:schemeClr val="dk1"/>
              </a:solidFill>
              <a:effectLst/>
              <a:latin typeface="+mn-lt"/>
              <a:ea typeface="+mn-ea"/>
              <a:cs typeface="+mn-cs"/>
            </a:rPr>
            <a:t>※</a:t>
          </a:r>
          <a:r>
            <a:rPr kumimoji="1" lang="ja-JP" altLang="en-US" sz="900" b="0" i="1">
              <a:solidFill>
                <a:schemeClr val="dk1"/>
              </a:solidFill>
              <a:effectLst/>
              <a:latin typeface="+mn-lt"/>
              <a:ea typeface="+mn-ea"/>
              <a:cs typeface="+mn-cs"/>
            </a:rPr>
            <a:t>セルを入力していくと出現します。</a:t>
          </a:r>
          <a:endParaRPr kumimoji="1" lang="en-US" altLang="ja-JP" sz="1000" b="0" i="1"/>
        </a:p>
        <a:p>
          <a:r>
            <a:rPr kumimoji="1" lang="ja-JP" altLang="en-US" sz="1050" b="1"/>
            <a:t>　　</a:t>
          </a:r>
          <a:r>
            <a:rPr kumimoji="1" lang="en-US" altLang="ja-JP" sz="1050" b="1" i="1" u="none"/>
            <a:t>※</a:t>
          </a:r>
          <a:r>
            <a:rPr kumimoji="1" lang="ja-JP" altLang="en-US" sz="1050" b="1" i="1" u="none"/>
            <a:t>入力不要（灰色）セルのラジオボタン（〇のボタン）を誤って選択した場合</a:t>
          </a:r>
          <a:endParaRPr kumimoji="1" lang="en-US" altLang="ja-JP" sz="1050" b="1" i="1" u="none"/>
        </a:p>
        <a:p>
          <a:r>
            <a:rPr kumimoji="1" lang="ja-JP" altLang="en-US" sz="1050" b="1" i="0" u="none"/>
            <a:t>　　⇒</a:t>
          </a:r>
          <a:r>
            <a:rPr kumimoji="1" lang="ja-JP" altLang="en-US" sz="1050" b="1" i="0" u="sng"/>
            <a:t>該当するボタンを右クリック→「コントロールの書式設定（</a:t>
          </a:r>
          <a:r>
            <a:rPr kumimoji="1" lang="en-US" altLang="ja-JP" sz="1050" b="1" i="0" u="sng"/>
            <a:t>F</a:t>
          </a:r>
          <a:r>
            <a:rPr kumimoji="1" lang="ja-JP" altLang="en-US" sz="1050" b="1" i="0" u="sng"/>
            <a:t>）」をクリック→「コントロール」タブの「値」でオフをクリック</a:t>
          </a:r>
          <a:r>
            <a:rPr kumimoji="1" lang="ja-JP" altLang="en-US" sz="1050" b="1" i="0" u="none" baseline="0"/>
            <a:t> </a:t>
          </a:r>
          <a:r>
            <a:rPr kumimoji="1" lang="ja-JP" altLang="en-US" sz="1050" b="1" i="0" u="sng"/>
            <a:t>して選択を消してください。</a:t>
          </a:r>
          <a:endParaRPr kumimoji="1" lang="en-US" altLang="ja-JP" sz="1050" b="1" i="0" u="sng"/>
        </a:p>
        <a:p>
          <a:r>
            <a:rPr kumimoji="1" lang="en-US" altLang="ja-JP" sz="1050" b="1" i="0" u="sng">
              <a:solidFill>
                <a:srgbClr val="FF0000"/>
              </a:solidFill>
            </a:rPr>
            <a:t>※</a:t>
          </a:r>
          <a:r>
            <a:rPr kumimoji="1" lang="ja-JP" altLang="en-US" sz="1050" b="1" i="0" u="sng">
              <a:solidFill>
                <a:srgbClr val="FF0000"/>
              </a:solidFill>
            </a:rPr>
            <a:t>必ず「記入要領」及び右記の「入力時の注意点」を確認して入力してください。</a:t>
          </a:r>
        </a:p>
      </xdr:txBody>
    </xdr:sp>
    <xdr:clientData/>
  </xdr:twoCellAnchor>
  <mc:AlternateContent xmlns:mc="http://schemas.openxmlformats.org/markup-compatibility/2006">
    <mc:Choice xmlns:a14="http://schemas.microsoft.com/office/drawing/2010/main" Requires="a14">
      <xdr:twoCellAnchor editAs="oneCell">
        <xdr:from>
          <xdr:col>0</xdr:col>
          <xdr:colOff>83820</xdr:colOff>
          <xdr:row>9</xdr:row>
          <xdr:rowOff>53340</xdr:rowOff>
        </xdr:from>
        <xdr:to>
          <xdr:col>6</xdr:col>
          <xdr:colOff>22860</xdr:colOff>
          <xdr:row>21</xdr:row>
          <xdr:rowOff>83820</xdr:rowOff>
        </xdr:to>
        <xdr:sp macro="" textlink="">
          <xdr:nvSpPr>
            <xdr:cNvPr id="1296" name="Group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19</xdr:row>
          <xdr:rowOff>60960</xdr:rowOff>
        </xdr:from>
        <xdr:to>
          <xdr:col>1</xdr:col>
          <xdr:colOff>167640</xdr:colOff>
          <xdr:row>19</xdr:row>
          <xdr:rowOff>190500</xdr:rowOff>
        </xdr:to>
        <xdr:sp macro="" textlink="">
          <xdr:nvSpPr>
            <xdr:cNvPr id="1298" name="Option Button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82</xdr:row>
          <xdr:rowOff>53340</xdr:rowOff>
        </xdr:from>
        <xdr:to>
          <xdr:col>20</xdr:col>
          <xdr:colOff>7620</xdr:colOff>
          <xdr:row>82</xdr:row>
          <xdr:rowOff>274320</xdr:rowOff>
        </xdr:to>
        <xdr:sp macro="" textlink="">
          <xdr:nvSpPr>
            <xdr:cNvPr id="1302" name="Option Button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82</xdr:row>
          <xdr:rowOff>53340</xdr:rowOff>
        </xdr:from>
        <xdr:to>
          <xdr:col>22</xdr:col>
          <xdr:colOff>30480</xdr:colOff>
          <xdr:row>82</xdr:row>
          <xdr:rowOff>274320</xdr:rowOff>
        </xdr:to>
        <xdr:sp macro="" textlink="">
          <xdr:nvSpPr>
            <xdr:cNvPr id="1303" name="Option Button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83</xdr:row>
          <xdr:rowOff>60960</xdr:rowOff>
        </xdr:from>
        <xdr:to>
          <xdr:col>20</xdr:col>
          <xdr:colOff>7620</xdr:colOff>
          <xdr:row>83</xdr:row>
          <xdr:rowOff>281940</xdr:rowOff>
        </xdr:to>
        <xdr:sp macro="" textlink="">
          <xdr:nvSpPr>
            <xdr:cNvPr id="1305" name="Option Button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83</xdr:row>
          <xdr:rowOff>53340</xdr:rowOff>
        </xdr:from>
        <xdr:to>
          <xdr:col>22</xdr:col>
          <xdr:colOff>30480</xdr:colOff>
          <xdr:row>83</xdr:row>
          <xdr:rowOff>274320</xdr:rowOff>
        </xdr:to>
        <xdr:sp macro="" textlink="">
          <xdr:nvSpPr>
            <xdr:cNvPr id="1306" name="Option Button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91440</xdr:colOff>
          <xdr:row>82</xdr:row>
          <xdr:rowOff>281940</xdr:rowOff>
        </xdr:from>
        <xdr:to>
          <xdr:col>23</xdr:col>
          <xdr:colOff>76200</xdr:colOff>
          <xdr:row>84</xdr:row>
          <xdr:rowOff>68580</xdr:rowOff>
        </xdr:to>
        <xdr:sp macro="" textlink="">
          <xdr:nvSpPr>
            <xdr:cNvPr id="1307" name="Group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91</xdr:row>
          <xdr:rowOff>60960</xdr:rowOff>
        </xdr:from>
        <xdr:to>
          <xdr:col>10</xdr:col>
          <xdr:colOff>60960</xdr:colOff>
          <xdr:row>91</xdr:row>
          <xdr:rowOff>259080</xdr:rowOff>
        </xdr:to>
        <xdr:sp macro="" textlink="">
          <xdr:nvSpPr>
            <xdr:cNvPr id="1308" name="Option Button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91</xdr:row>
          <xdr:rowOff>53340</xdr:rowOff>
        </xdr:from>
        <xdr:to>
          <xdr:col>13</xdr:col>
          <xdr:colOff>60960</xdr:colOff>
          <xdr:row>91</xdr:row>
          <xdr:rowOff>251460</xdr:rowOff>
        </xdr:to>
        <xdr:sp macro="" textlink="">
          <xdr:nvSpPr>
            <xdr:cNvPr id="1309" name="Option Button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90</xdr:row>
          <xdr:rowOff>251460</xdr:rowOff>
        </xdr:from>
        <xdr:to>
          <xdr:col>14</xdr:col>
          <xdr:colOff>190500</xdr:colOff>
          <xdr:row>92</xdr:row>
          <xdr:rowOff>91440</xdr:rowOff>
        </xdr:to>
        <xdr:sp macro="" textlink="">
          <xdr:nvSpPr>
            <xdr:cNvPr id="1310" name="Group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xdr:colOff>
          <xdr:row>66</xdr:row>
          <xdr:rowOff>0</xdr:rowOff>
        </xdr:from>
        <xdr:to>
          <xdr:col>20</xdr:col>
          <xdr:colOff>53340</xdr:colOff>
          <xdr:row>67</xdr:row>
          <xdr:rowOff>0</xdr:rowOff>
        </xdr:to>
        <xdr:sp macro="" textlink="">
          <xdr:nvSpPr>
            <xdr:cNvPr id="1313" name="Option Button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66</xdr:row>
          <xdr:rowOff>0</xdr:rowOff>
        </xdr:from>
        <xdr:to>
          <xdr:col>23</xdr:col>
          <xdr:colOff>45720</xdr:colOff>
          <xdr:row>66</xdr:row>
          <xdr:rowOff>350520</xdr:rowOff>
        </xdr:to>
        <xdr:sp macro="" textlink="">
          <xdr:nvSpPr>
            <xdr:cNvPr id="1314" name="Option Button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160020</xdr:colOff>
          <xdr:row>65</xdr:row>
          <xdr:rowOff>289560</xdr:rowOff>
        </xdr:from>
        <xdr:to>
          <xdr:col>26</xdr:col>
          <xdr:colOff>121920</xdr:colOff>
          <xdr:row>67</xdr:row>
          <xdr:rowOff>121920</xdr:rowOff>
        </xdr:to>
        <xdr:sp macro="" textlink="">
          <xdr:nvSpPr>
            <xdr:cNvPr id="1316" name="Group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28</xdr:row>
          <xdr:rowOff>15240</xdr:rowOff>
        </xdr:from>
        <xdr:to>
          <xdr:col>22</xdr:col>
          <xdr:colOff>198120</xdr:colOff>
          <xdr:row>28</xdr:row>
          <xdr:rowOff>205740</xdr:rowOff>
        </xdr:to>
        <xdr:sp macro="" textlink="">
          <xdr:nvSpPr>
            <xdr:cNvPr id="1317" name="Option Button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28</xdr:row>
          <xdr:rowOff>15240</xdr:rowOff>
        </xdr:from>
        <xdr:to>
          <xdr:col>25</xdr:col>
          <xdr:colOff>175260</xdr:colOff>
          <xdr:row>28</xdr:row>
          <xdr:rowOff>205740</xdr:rowOff>
        </xdr:to>
        <xdr:sp macro="" textlink="">
          <xdr:nvSpPr>
            <xdr:cNvPr id="1318" name="Option Button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27</xdr:row>
          <xdr:rowOff>137160</xdr:rowOff>
        </xdr:from>
        <xdr:to>
          <xdr:col>26</xdr:col>
          <xdr:colOff>167640</xdr:colOff>
          <xdr:row>29</xdr:row>
          <xdr:rowOff>15240</xdr:rowOff>
        </xdr:to>
        <xdr:sp macro="" textlink="">
          <xdr:nvSpPr>
            <xdr:cNvPr id="1320" name="Group Box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29</xdr:row>
          <xdr:rowOff>15240</xdr:rowOff>
        </xdr:from>
        <xdr:to>
          <xdr:col>21</xdr:col>
          <xdr:colOff>182880</xdr:colOff>
          <xdr:row>29</xdr:row>
          <xdr:rowOff>205740</xdr:rowOff>
        </xdr:to>
        <xdr:sp macro="" textlink="">
          <xdr:nvSpPr>
            <xdr:cNvPr id="1321" name="Option Button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29</xdr:row>
          <xdr:rowOff>15240</xdr:rowOff>
        </xdr:from>
        <xdr:to>
          <xdr:col>24</xdr:col>
          <xdr:colOff>7620</xdr:colOff>
          <xdr:row>29</xdr:row>
          <xdr:rowOff>220980</xdr:rowOff>
        </xdr:to>
        <xdr:sp macro="" textlink="">
          <xdr:nvSpPr>
            <xdr:cNvPr id="1322" name="Option Button 298" hidden="1">
              <a:extLst>
                <a:ext uri="{63B3BB69-23CF-44E3-9099-C40C66FF867C}">
                  <a14:compatExt spid="_x0000_s1322"/>
                </a:ext>
                <a:ext uri="{FF2B5EF4-FFF2-40B4-BE49-F238E27FC236}">
                  <a16:creationId xmlns:a16="http://schemas.microsoft.com/office/drawing/2014/main" id="{00000000-0008-0000-00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29</xdr:row>
          <xdr:rowOff>15240</xdr:rowOff>
        </xdr:from>
        <xdr:to>
          <xdr:col>27</xdr:col>
          <xdr:colOff>259080</xdr:colOff>
          <xdr:row>30</xdr:row>
          <xdr:rowOff>0</xdr:rowOff>
        </xdr:to>
        <xdr:sp macro="" textlink="">
          <xdr:nvSpPr>
            <xdr:cNvPr id="1323" name="Option Button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144780</xdr:colOff>
          <xdr:row>28</xdr:row>
          <xdr:rowOff>198120</xdr:rowOff>
        </xdr:from>
        <xdr:to>
          <xdr:col>29</xdr:col>
          <xdr:colOff>144780</xdr:colOff>
          <xdr:row>30</xdr:row>
          <xdr:rowOff>91440</xdr:rowOff>
        </xdr:to>
        <xdr:sp macro="" textlink="">
          <xdr:nvSpPr>
            <xdr:cNvPr id="1324" name="Group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31</xdr:col>
      <xdr:colOff>110761</xdr:colOff>
      <xdr:row>3</xdr:row>
      <xdr:rowOff>106135</xdr:rowOff>
    </xdr:from>
    <xdr:to>
      <xdr:col>57</xdr:col>
      <xdr:colOff>91711</xdr:colOff>
      <xdr:row>4</xdr:row>
      <xdr:rowOff>238941</xdr:rowOff>
    </xdr:to>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6759211" y="1820635"/>
          <a:ext cx="2943225" cy="3042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入力時の注意点</a:t>
          </a:r>
          <a:endParaRPr kumimoji="1" lang="en-US" altLang="ja-JP" sz="1400" b="1"/>
        </a:p>
      </xdr:txBody>
    </xdr:sp>
    <xdr:clientData/>
  </xdr:twoCellAnchor>
  <xdr:twoCellAnchor>
    <xdr:from>
      <xdr:col>1</xdr:col>
      <xdr:colOff>22861</xdr:colOff>
      <xdr:row>95</xdr:row>
      <xdr:rowOff>97973</xdr:rowOff>
    </xdr:from>
    <xdr:to>
      <xdr:col>17</xdr:col>
      <xdr:colOff>182880</xdr:colOff>
      <xdr:row>97</xdr:row>
      <xdr:rowOff>91440</xdr:rowOff>
    </xdr:to>
    <xdr:sp macro="" textlink="">
      <xdr:nvSpPr>
        <xdr:cNvPr id="4" name="テキスト ボックス 3">
          <a:extLst>
            <a:ext uri="{FF2B5EF4-FFF2-40B4-BE49-F238E27FC236}">
              <a16:creationId xmlns:a16="http://schemas.microsoft.com/office/drawing/2014/main" id="{815E6EA6-73D6-45F1-9D77-B00BC9515065}"/>
            </a:ext>
          </a:extLst>
        </xdr:cNvPr>
        <xdr:cNvSpPr txBox="1"/>
      </xdr:nvSpPr>
      <xdr:spPr>
        <a:xfrm>
          <a:off x="121921" y="22927493"/>
          <a:ext cx="3695699" cy="3287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印刷する場合は、</a:t>
          </a:r>
          <a:r>
            <a:rPr kumimoji="1" lang="ja-JP" altLang="en-US" sz="1100" b="1" u="sng"/>
            <a:t>両面で印刷</a:t>
          </a:r>
          <a:r>
            <a:rPr kumimoji="1" lang="ja-JP" altLang="en-US" sz="1100"/>
            <a:t>してください。</a:t>
          </a:r>
          <a:endParaRPr kumimoji="1" lang="en-US" altLang="ja-JP" sz="1100"/>
        </a:p>
      </xdr:txBody>
    </xdr:sp>
    <xdr:clientData/>
  </xdr:twoCellAnchor>
  <xdr:twoCellAnchor>
    <xdr:from>
      <xdr:col>1</xdr:col>
      <xdr:colOff>10885</xdr:colOff>
      <xdr:row>93</xdr:row>
      <xdr:rowOff>10886</xdr:rowOff>
    </xdr:from>
    <xdr:to>
      <xdr:col>30</xdr:col>
      <xdr:colOff>210093</xdr:colOff>
      <xdr:row>95</xdr:row>
      <xdr:rowOff>21771</xdr:rowOff>
    </xdr:to>
    <xdr:sp macro="" textlink="">
      <xdr:nvSpPr>
        <xdr:cNvPr id="7" name="テキスト ボックス 6">
          <a:extLst>
            <a:ext uri="{FF2B5EF4-FFF2-40B4-BE49-F238E27FC236}">
              <a16:creationId xmlns:a16="http://schemas.microsoft.com/office/drawing/2014/main" id="{46EFF159-B100-437F-A9AD-36089C84CD59}"/>
            </a:ext>
          </a:extLst>
        </xdr:cNvPr>
        <xdr:cNvSpPr txBox="1"/>
      </xdr:nvSpPr>
      <xdr:spPr>
        <a:xfrm>
          <a:off x="108856" y="22468115"/>
          <a:ext cx="6654437" cy="337456"/>
        </a:xfrm>
        <a:prstGeom prst="rect">
          <a:avLst/>
        </a:prstGeom>
        <a:solidFill>
          <a:schemeClr val="bg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ＭＳ 明朝" panose="02020609040205080304" pitchFamily="17" charset="-128"/>
              <a:ea typeface="ＭＳ 明朝" panose="02020609040205080304" pitchFamily="17" charset="-128"/>
            </a:rPr>
            <a:t>オレンジ色のセルは残っていませんか？　オレンジ色のセルは必須入力項目です。</a:t>
          </a:r>
          <a:endParaRPr kumimoji="1" lang="en-US" altLang="ja-JP" sz="1200" b="1">
            <a:solidFill>
              <a:srgbClr val="FF0000"/>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23310</xdr:colOff>
      <xdr:row>0</xdr:row>
      <xdr:rowOff>48523</xdr:rowOff>
    </xdr:from>
    <xdr:to>
      <xdr:col>19</xdr:col>
      <xdr:colOff>45929</xdr:colOff>
      <xdr:row>0</xdr:row>
      <xdr:rowOff>594956</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728410" y="520963"/>
          <a:ext cx="1371359" cy="546433"/>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ja-JP" altLang="en-US" sz="900" b="1">
              <a:solidFill>
                <a:srgbClr val="FF0000"/>
              </a:solidFill>
            </a:rPr>
            <a:t>定食の金額のみ入力</a:t>
          </a:r>
          <a:endParaRPr kumimoji="1" lang="en-US" altLang="ja-JP" sz="900" b="1">
            <a:solidFill>
              <a:srgbClr val="FF0000"/>
            </a:solidFill>
          </a:endParaRPr>
        </a:p>
        <a:p>
          <a:r>
            <a:rPr kumimoji="1" lang="ja-JP" altLang="en-US" sz="900" b="1">
              <a:solidFill>
                <a:srgbClr val="FF0000"/>
              </a:solidFill>
            </a:rPr>
            <a:t>カフェテリア食の金額は入力しないこと</a:t>
          </a:r>
          <a:r>
            <a:rPr kumimoji="1" lang="ja-JP" altLang="en-US" sz="1000" b="1">
              <a:solidFill>
                <a:srgbClr val="FF0000"/>
              </a:solidFill>
            </a:rPr>
            <a:t>！</a:t>
          </a:r>
        </a:p>
      </xdr:txBody>
    </xdr:sp>
    <xdr:clientData/>
  </xdr:twoCellAnchor>
  <xdr:twoCellAnchor>
    <xdr:from>
      <xdr:col>168</xdr:col>
      <xdr:colOff>107604</xdr:colOff>
      <xdr:row>0</xdr:row>
      <xdr:rowOff>59634</xdr:rowOff>
    </xdr:from>
    <xdr:to>
      <xdr:col>173</xdr:col>
      <xdr:colOff>318052</xdr:colOff>
      <xdr:row>0</xdr:row>
      <xdr:rowOff>702363</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9565952" y="59634"/>
          <a:ext cx="1681439" cy="642729"/>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ja-JP" altLang="en-US" sz="1000" b="1">
              <a:solidFill>
                <a:srgbClr val="FF0000"/>
              </a:solidFill>
            </a:rPr>
            <a:t>野菜・果物の量は小数第一位を四捨五入して、整数で入力。</a:t>
          </a:r>
        </a:p>
      </xdr:txBody>
    </xdr:sp>
    <xdr:clientData/>
  </xdr:twoCellAnchor>
  <xdr:twoCellAnchor>
    <xdr:from>
      <xdr:col>70</xdr:col>
      <xdr:colOff>178903</xdr:colOff>
      <xdr:row>0</xdr:row>
      <xdr:rowOff>106017</xdr:rowOff>
    </xdr:from>
    <xdr:to>
      <xdr:col>73</xdr:col>
      <xdr:colOff>166855</xdr:colOff>
      <xdr:row>0</xdr:row>
      <xdr:rowOff>993913</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5392399" y="106017"/>
          <a:ext cx="624056" cy="887896"/>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en-US" altLang="ja-JP" sz="800" b="1">
              <a:solidFill>
                <a:srgbClr val="FF0000"/>
              </a:solidFill>
            </a:rPr>
            <a:t>71,72,73</a:t>
          </a:r>
          <a:r>
            <a:rPr kumimoji="1" lang="ja-JP" altLang="en-US" sz="800" b="1">
              <a:solidFill>
                <a:srgbClr val="FF0000"/>
              </a:solidFill>
            </a:rPr>
            <a:t>のどこかに「１」が入り、残りは「</a:t>
          </a:r>
          <a:r>
            <a:rPr kumimoji="1" lang="en-US" altLang="ja-JP" sz="800" b="1">
              <a:solidFill>
                <a:srgbClr val="FF0000"/>
              </a:solidFill>
            </a:rPr>
            <a:t>99</a:t>
          </a:r>
          <a:r>
            <a:rPr kumimoji="1" lang="ja-JP" altLang="en-US" sz="800" b="1">
              <a:solidFill>
                <a:srgbClr val="FF0000"/>
              </a:solidFill>
            </a:rPr>
            <a:t>」が入る。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00" Target="../ctrlProps/ctrlProp97.xml" Type="http://schemas.openxmlformats.org/officeDocument/2006/relationships/ctrlProp"/><Relationship Id="rId101" Target="../ctrlProps/ctrlProp98.xml" Type="http://schemas.openxmlformats.org/officeDocument/2006/relationships/ctrlProp"/><Relationship Id="rId102" Target="../ctrlProps/ctrlProp99.xml" Type="http://schemas.openxmlformats.org/officeDocument/2006/relationships/ctrlProp"/><Relationship Id="rId103" Target="../ctrlProps/ctrlProp100.xml" Type="http://schemas.openxmlformats.org/officeDocument/2006/relationships/ctrlProp"/><Relationship Id="rId104" Target="../ctrlProps/ctrlProp101.xml" Type="http://schemas.openxmlformats.org/officeDocument/2006/relationships/ctrlProp"/><Relationship Id="rId105" Target="../ctrlProps/ctrlProp102.xml" Type="http://schemas.openxmlformats.org/officeDocument/2006/relationships/ctrlProp"/><Relationship Id="rId106" Target="../ctrlProps/ctrlProp103.xml" Type="http://schemas.openxmlformats.org/officeDocument/2006/relationships/ctrlProp"/><Relationship Id="rId107" Target="../ctrlProps/ctrlProp104.xml" Type="http://schemas.openxmlformats.org/officeDocument/2006/relationships/ctrlProp"/><Relationship Id="rId108" Target="../ctrlProps/ctrlProp105.xml" Type="http://schemas.openxmlformats.org/officeDocument/2006/relationships/ctrlProp"/><Relationship Id="rId109" Target="../ctrlProps/ctrlProp106.xml" Type="http://schemas.openxmlformats.org/officeDocument/2006/relationships/ctrlProp"/><Relationship Id="rId11" Target="../ctrlProps/ctrlProp8.xml" Type="http://schemas.openxmlformats.org/officeDocument/2006/relationships/ctrlProp"/><Relationship Id="rId110" Target="../ctrlProps/ctrlProp107.xml" Type="http://schemas.openxmlformats.org/officeDocument/2006/relationships/ctrlProp"/><Relationship Id="rId111" Target="../ctrlProps/ctrlProp108.xml" Type="http://schemas.openxmlformats.org/officeDocument/2006/relationships/ctrlProp"/><Relationship Id="rId112" Target="../ctrlProps/ctrlProp109.xml" Type="http://schemas.openxmlformats.org/officeDocument/2006/relationships/ctrlProp"/><Relationship Id="rId113" Target="../ctrlProps/ctrlProp110.xml" Type="http://schemas.openxmlformats.org/officeDocument/2006/relationships/ctrlProp"/><Relationship Id="rId114" Target="../ctrlProps/ctrlProp111.xml" Type="http://schemas.openxmlformats.org/officeDocument/2006/relationships/ctrlProp"/><Relationship Id="rId115" Target="../ctrlProps/ctrlProp112.xml" Type="http://schemas.openxmlformats.org/officeDocument/2006/relationships/ctrlProp"/><Relationship Id="rId116" Target="../ctrlProps/ctrlProp113.xml" Type="http://schemas.openxmlformats.org/officeDocument/2006/relationships/ctrlProp"/><Relationship Id="rId117" Target="../ctrlProps/ctrlProp114.xml" Type="http://schemas.openxmlformats.org/officeDocument/2006/relationships/ctrlProp"/><Relationship Id="rId118" Target="../ctrlProps/ctrlProp115.xml" Type="http://schemas.openxmlformats.org/officeDocument/2006/relationships/ctrlProp"/><Relationship Id="rId119" Target="../ctrlProps/ctrlProp116.xml" Type="http://schemas.openxmlformats.org/officeDocument/2006/relationships/ctrlProp"/><Relationship Id="rId12" Target="../ctrlProps/ctrlProp9.xml" Type="http://schemas.openxmlformats.org/officeDocument/2006/relationships/ctrlProp"/><Relationship Id="rId120" Target="../ctrlProps/ctrlProp117.xml" Type="http://schemas.openxmlformats.org/officeDocument/2006/relationships/ctrlProp"/><Relationship Id="rId121" Target="../ctrlProps/ctrlProp118.xml" Type="http://schemas.openxmlformats.org/officeDocument/2006/relationships/ctrlProp"/><Relationship Id="rId122" Target="../ctrlProps/ctrlProp119.xml" Type="http://schemas.openxmlformats.org/officeDocument/2006/relationships/ctrlProp"/><Relationship Id="rId123" Target="../ctrlProps/ctrlProp120.xml" Type="http://schemas.openxmlformats.org/officeDocument/2006/relationships/ctrlProp"/><Relationship Id="rId124" Target="../ctrlProps/ctrlProp121.xml" Type="http://schemas.openxmlformats.org/officeDocument/2006/relationships/ctrlProp"/><Relationship Id="rId125" Target="../ctrlProps/ctrlProp122.xml" Type="http://schemas.openxmlformats.org/officeDocument/2006/relationships/ctrlProp"/><Relationship Id="rId126" Target="../ctrlProps/ctrlProp123.xml" Type="http://schemas.openxmlformats.org/officeDocument/2006/relationships/ctrlProp"/><Relationship Id="rId127" Target="../ctrlProps/ctrlProp124.xml" Type="http://schemas.openxmlformats.org/officeDocument/2006/relationships/ctrlProp"/><Relationship Id="rId128" Target="../ctrlProps/ctrlProp125.xml" Type="http://schemas.openxmlformats.org/officeDocument/2006/relationships/ctrlProp"/><Relationship Id="rId129" Target="../ctrlProps/ctrlProp126.xml" Type="http://schemas.openxmlformats.org/officeDocument/2006/relationships/ctrlProp"/><Relationship Id="rId13" Target="../ctrlProps/ctrlProp10.xml" Type="http://schemas.openxmlformats.org/officeDocument/2006/relationships/ctrlProp"/><Relationship Id="rId130" Target="../ctrlProps/ctrlProp127.xml" Type="http://schemas.openxmlformats.org/officeDocument/2006/relationships/ctrlProp"/><Relationship Id="rId131" Target="../ctrlProps/ctrlProp128.xml" Type="http://schemas.openxmlformats.org/officeDocument/2006/relationships/ctrlProp"/><Relationship Id="rId132" Target="../ctrlProps/ctrlProp129.xml" Type="http://schemas.openxmlformats.org/officeDocument/2006/relationships/ctrlProp"/><Relationship Id="rId133" Target="../ctrlProps/ctrlProp130.xml" Type="http://schemas.openxmlformats.org/officeDocument/2006/relationships/ctrlProp"/><Relationship Id="rId134" Target="../ctrlProps/ctrlProp131.xml" Type="http://schemas.openxmlformats.org/officeDocument/2006/relationships/ctrlProp"/><Relationship Id="rId135" Target="../ctrlProps/ctrlProp132.xml" Type="http://schemas.openxmlformats.org/officeDocument/2006/relationships/ctrlProp"/><Relationship Id="rId136" Target="../ctrlProps/ctrlProp133.xml" Type="http://schemas.openxmlformats.org/officeDocument/2006/relationships/ctrlProp"/><Relationship Id="rId137" Target="../ctrlProps/ctrlProp134.xml" Type="http://schemas.openxmlformats.org/officeDocument/2006/relationships/ctrlProp"/><Relationship Id="rId138" Target="../ctrlProps/ctrlProp135.xml" Type="http://schemas.openxmlformats.org/officeDocument/2006/relationships/ctrlProp"/><Relationship Id="rId139" Target="../ctrlProps/ctrlProp136.xml" Type="http://schemas.openxmlformats.org/officeDocument/2006/relationships/ctrlProp"/><Relationship Id="rId14" Target="../ctrlProps/ctrlProp11.xml" Type="http://schemas.openxmlformats.org/officeDocument/2006/relationships/ctrlProp"/><Relationship Id="rId140" Target="../ctrlProps/ctrlProp137.xml" Type="http://schemas.openxmlformats.org/officeDocument/2006/relationships/ctrlProp"/><Relationship Id="rId141" Target="../ctrlProps/ctrlProp138.xml" Type="http://schemas.openxmlformats.org/officeDocument/2006/relationships/ctrlProp"/><Relationship Id="rId142" Target="../ctrlProps/ctrlProp139.xml" Type="http://schemas.openxmlformats.org/officeDocument/2006/relationships/ctrlProp"/><Relationship Id="rId143" Target="../ctrlProps/ctrlProp140.xml" Type="http://schemas.openxmlformats.org/officeDocument/2006/relationships/ctrlProp"/><Relationship Id="rId144" Target="../ctrlProps/ctrlProp141.xml" Type="http://schemas.openxmlformats.org/officeDocument/2006/relationships/ctrlProp"/><Relationship Id="rId145" Target="../ctrlProps/ctrlProp142.xml" Type="http://schemas.openxmlformats.org/officeDocument/2006/relationships/ctrlProp"/><Relationship Id="rId146" Target="../ctrlProps/ctrlProp143.xml" Type="http://schemas.openxmlformats.org/officeDocument/2006/relationships/ctrlProp"/><Relationship Id="rId147" Target="../ctrlProps/ctrlProp144.xml" Type="http://schemas.openxmlformats.org/officeDocument/2006/relationships/ctrlProp"/><Relationship Id="rId148" Target="../ctrlProps/ctrlProp145.xml" Type="http://schemas.openxmlformats.org/officeDocument/2006/relationships/ctrlProp"/><Relationship Id="rId149" Target="../ctrlProps/ctrlProp146.xml" Type="http://schemas.openxmlformats.org/officeDocument/2006/relationships/ctrlProp"/><Relationship Id="rId15" Target="../ctrlProps/ctrlProp12.xml" Type="http://schemas.openxmlformats.org/officeDocument/2006/relationships/ctrlProp"/><Relationship Id="rId150" Target="../ctrlProps/ctrlProp147.xml" Type="http://schemas.openxmlformats.org/officeDocument/2006/relationships/ctrlProp"/><Relationship Id="rId151" Target="../ctrlProps/ctrlProp148.xml" Type="http://schemas.openxmlformats.org/officeDocument/2006/relationships/ctrlProp"/><Relationship Id="rId152" Target="../ctrlProps/ctrlProp149.xml" Type="http://schemas.openxmlformats.org/officeDocument/2006/relationships/ctrlProp"/><Relationship Id="rId153" Target="../ctrlProps/ctrlProp150.xml" Type="http://schemas.openxmlformats.org/officeDocument/2006/relationships/ctrlProp"/><Relationship Id="rId154" Target="../ctrlProps/ctrlProp151.xml" Type="http://schemas.openxmlformats.org/officeDocument/2006/relationships/ctrlProp"/><Relationship Id="rId155" Target="../ctrlProps/ctrlProp152.xml" Type="http://schemas.openxmlformats.org/officeDocument/2006/relationships/ctrlProp"/><Relationship Id="rId156" Target="../ctrlProps/ctrlProp153.xml" Type="http://schemas.openxmlformats.org/officeDocument/2006/relationships/ctrlProp"/><Relationship Id="rId157" Target="../ctrlProps/ctrlProp154.xml" Type="http://schemas.openxmlformats.org/officeDocument/2006/relationships/ctrlProp"/><Relationship Id="rId158" Target="../ctrlProps/ctrlProp155.xml" Type="http://schemas.openxmlformats.org/officeDocument/2006/relationships/ctrlProp"/><Relationship Id="rId159" Target="../ctrlProps/ctrlProp156.xml" Type="http://schemas.openxmlformats.org/officeDocument/2006/relationships/ctrlProp"/><Relationship Id="rId16" Target="../ctrlProps/ctrlProp13.xml" Type="http://schemas.openxmlformats.org/officeDocument/2006/relationships/ctrlProp"/><Relationship Id="rId160" Target="../ctrlProps/ctrlProp157.xml" Type="http://schemas.openxmlformats.org/officeDocument/2006/relationships/ctrlProp"/><Relationship Id="rId161" Target="../ctrlProps/ctrlProp158.xml" Type="http://schemas.openxmlformats.org/officeDocument/2006/relationships/ctrlProp"/><Relationship Id="rId162" Target="../ctrlProps/ctrlProp159.xml" Type="http://schemas.openxmlformats.org/officeDocument/2006/relationships/ctrlProp"/><Relationship Id="rId163" Target="../ctrlProps/ctrlProp160.xml" Type="http://schemas.openxmlformats.org/officeDocument/2006/relationships/ctrlProp"/><Relationship Id="rId164" Target="../ctrlProps/ctrlProp161.xml" Type="http://schemas.openxmlformats.org/officeDocument/2006/relationships/ctrlProp"/><Relationship Id="rId165" Target="../comments1.xml" Type="http://schemas.openxmlformats.org/officeDocument/2006/relationships/comments"/><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trlProps/ctrlProp45.xml" Type="http://schemas.openxmlformats.org/officeDocument/2006/relationships/ctrlProp"/><Relationship Id="rId49" Target="../ctrlProps/ctrlProp46.xml" Type="http://schemas.openxmlformats.org/officeDocument/2006/relationships/ctrlProp"/><Relationship Id="rId5" Target="../ctrlProps/ctrlProp2.xml" Type="http://schemas.openxmlformats.org/officeDocument/2006/relationships/ctrlProp"/><Relationship Id="rId50" Target="../ctrlProps/ctrlProp47.xml" Type="http://schemas.openxmlformats.org/officeDocument/2006/relationships/ctrlProp"/><Relationship Id="rId51" Target="../ctrlProps/ctrlProp48.xml" Type="http://schemas.openxmlformats.org/officeDocument/2006/relationships/ctrlProp"/><Relationship Id="rId52" Target="../ctrlProps/ctrlProp49.xml" Type="http://schemas.openxmlformats.org/officeDocument/2006/relationships/ctrlProp"/><Relationship Id="rId53" Target="../ctrlProps/ctrlProp50.xml" Type="http://schemas.openxmlformats.org/officeDocument/2006/relationships/ctrlProp"/><Relationship Id="rId54" Target="../ctrlProps/ctrlProp51.xml" Type="http://schemas.openxmlformats.org/officeDocument/2006/relationships/ctrlProp"/><Relationship Id="rId55" Target="../ctrlProps/ctrlProp52.xml" Type="http://schemas.openxmlformats.org/officeDocument/2006/relationships/ctrlProp"/><Relationship Id="rId56" Target="../ctrlProps/ctrlProp53.xml" Type="http://schemas.openxmlformats.org/officeDocument/2006/relationships/ctrlProp"/><Relationship Id="rId57" Target="../ctrlProps/ctrlProp54.xml" Type="http://schemas.openxmlformats.org/officeDocument/2006/relationships/ctrlProp"/><Relationship Id="rId58" Target="../ctrlProps/ctrlProp55.xml" Type="http://schemas.openxmlformats.org/officeDocument/2006/relationships/ctrlProp"/><Relationship Id="rId59" Target="../ctrlProps/ctrlProp56.xml" Type="http://schemas.openxmlformats.org/officeDocument/2006/relationships/ctrlProp"/><Relationship Id="rId6" Target="../ctrlProps/ctrlProp3.xml" Type="http://schemas.openxmlformats.org/officeDocument/2006/relationships/ctrlProp"/><Relationship Id="rId60" Target="../ctrlProps/ctrlProp57.xml" Type="http://schemas.openxmlformats.org/officeDocument/2006/relationships/ctrlProp"/><Relationship Id="rId61" Target="../ctrlProps/ctrlProp58.xml" Type="http://schemas.openxmlformats.org/officeDocument/2006/relationships/ctrlProp"/><Relationship Id="rId62" Target="../ctrlProps/ctrlProp59.xml" Type="http://schemas.openxmlformats.org/officeDocument/2006/relationships/ctrlProp"/><Relationship Id="rId63" Target="../ctrlProps/ctrlProp60.xml" Type="http://schemas.openxmlformats.org/officeDocument/2006/relationships/ctrlProp"/><Relationship Id="rId64" Target="../ctrlProps/ctrlProp61.xml" Type="http://schemas.openxmlformats.org/officeDocument/2006/relationships/ctrlProp"/><Relationship Id="rId65" Target="../ctrlProps/ctrlProp62.xml" Type="http://schemas.openxmlformats.org/officeDocument/2006/relationships/ctrlProp"/><Relationship Id="rId66" Target="../ctrlProps/ctrlProp63.xml" Type="http://schemas.openxmlformats.org/officeDocument/2006/relationships/ctrlProp"/><Relationship Id="rId67" Target="../ctrlProps/ctrlProp64.xml" Type="http://schemas.openxmlformats.org/officeDocument/2006/relationships/ctrlProp"/><Relationship Id="rId68" Target="../ctrlProps/ctrlProp65.xml" Type="http://schemas.openxmlformats.org/officeDocument/2006/relationships/ctrlProp"/><Relationship Id="rId69" Target="../ctrlProps/ctrlProp66.xml" Type="http://schemas.openxmlformats.org/officeDocument/2006/relationships/ctrlProp"/><Relationship Id="rId7" Target="../ctrlProps/ctrlProp4.xml" Type="http://schemas.openxmlformats.org/officeDocument/2006/relationships/ctrlProp"/><Relationship Id="rId70" Target="../ctrlProps/ctrlProp67.xml" Type="http://schemas.openxmlformats.org/officeDocument/2006/relationships/ctrlProp"/><Relationship Id="rId71" Target="../ctrlProps/ctrlProp68.xml" Type="http://schemas.openxmlformats.org/officeDocument/2006/relationships/ctrlProp"/><Relationship Id="rId72" Target="../ctrlProps/ctrlProp69.xml" Type="http://schemas.openxmlformats.org/officeDocument/2006/relationships/ctrlProp"/><Relationship Id="rId73" Target="../ctrlProps/ctrlProp70.xml" Type="http://schemas.openxmlformats.org/officeDocument/2006/relationships/ctrlProp"/><Relationship Id="rId74" Target="../ctrlProps/ctrlProp71.xml" Type="http://schemas.openxmlformats.org/officeDocument/2006/relationships/ctrlProp"/><Relationship Id="rId75" Target="../ctrlProps/ctrlProp72.xml" Type="http://schemas.openxmlformats.org/officeDocument/2006/relationships/ctrlProp"/><Relationship Id="rId76" Target="../ctrlProps/ctrlProp73.xml" Type="http://schemas.openxmlformats.org/officeDocument/2006/relationships/ctrlProp"/><Relationship Id="rId77" Target="../ctrlProps/ctrlProp74.xml" Type="http://schemas.openxmlformats.org/officeDocument/2006/relationships/ctrlProp"/><Relationship Id="rId78" Target="../ctrlProps/ctrlProp75.xml" Type="http://schemas.openxmlformats.org/officeDocument/2006/relationships/ctrlProp"/><Relationship Id="rId79" Target="../ctrlProps/ctrlProp76.xml" Type="http://schemas.openxmlformats.org/officeDocument/2006/relationships/ctrlProp"/><Relationship Id="rId8" Target="../ctrlProps/ctrlProp5.xml" Type="http://schemas.openxmlformats.org/officeDocument/2006/relationships/ctrlProp"/><Relationship Id="rId80" Target="../ctrlProps/ctrlProp77.xml" Type="http://schemas.openxmlformats.org/officeDocument/2006/relationships/ctrlProp"/><Relationship Id="rId81" Target="../ctrlProps/ctrlProp78.xml" Type="http://schemas.openxmlformats.org/officeDocument/2006/relationships/ctrlProp"/><Relationship Id="rId82" Target="../ctrlProps/ctrlProp79.xml" Type="http://schemas.openxmlformats.org/officeDocument/2006/relationships/ctrlProp"/><Relationship Id="rId83" Target="../ctrlProps/ctrlProp80.xml" Type="http://schemas.openxmlformats.org/officeDocument/2006/relationships/ctrlProp"/><Relationship Id="rId84" Target="../ctrlProps/ctrlProp81.xml" Type="http://schemas.openxmlformats.org/officeDocument/2006/relationships/ctrlProp"/><Relationship Id="rId85" Target="../ctrlProps/ctrlProp82.xml" Type="http://schemas.openxmlformats.org/officeDocument/2006/relationships/ctrlProp"/><Relationship Id="rId86" Target="../ctrlProps/ctrlProp83.xml" Type="http://schemas.openxmlformats.org/officeDocument/2006/relationships/ctrlProp"/><Relationship Id="rId87" Target="../ctrlProps/ctrlProp84.xml" Type="http://schemas.openxmlformats.org/officeDocument/2006/relationships/ctrlProp"/><Relationship Id="rId88" Target="../ctrlProps/ctrlProp85.xml" Type="http://schemas.openxmlformats.org/officeDocument/2006/relationships/ctrlProp"/><Relationship Id="rId89" Target="../ctrlProps/ctrlProp86.xml" Type="http://schemas.openxmlformats.org/officeDocument/2006/relationships/ctrlProp"/><Relationship Id="rId9" Target="../ctrlProps/ctrlProp6.xml" Type="http://schemas.openxmlformats.org/officeDocument/2006/relationships/ctrlProp"/><Relationship Id="rId90" Target="../ctrlProps/ctrlProp87.xml" Type="http://schemas.openxmlformats.org/officeDocument/2006/relationships/ctrlProp"/><Relationship Id="rId91" Target="../ctrlProps/ctrlProp88.xml" Type="http://schemas.openxmlformats.org/officeDocument/2006/relationships/ctrlProp"/><Relationship Id="rId92" Target="../ctrlProps/ctrlProp89.xml" Type="http://schemas.openxmlformats.org/officeDocument/2006/relationships/ctrlProp"/><Relationship Id="rId93" Target="../ctrlProps/ctrlProp90.xml" Type="http://schemas.openxmlformats.org/officeDocument/2006/relationships/ctrlProp"/><Relationship Id="rId94" Target="../ctrlProps/ctrlProp91.xml" Type="http://schemas.openxmlformats.org/officeDocument/2006/relationships/ctrlProp"/><Relationship Id="rId95" Target="../ctrlProps/ctrlProp92.xml" Type="http://schemas.openxmlformats.org/officeDocument/2006/relationships/ctrlProp"/><Relationship Id="rId96" Target="../ctrlProps/ctrlProp93.xml" Type="http://schemas.openxmlformats.org/officeDocument/2006/relationships/ctrlProp"/><Relationship Id="rId97" Target="../ctrlProps/ctrlProp94.xml" Type="http://schemas.openxmlformats.org/officeDocument/2006/relationships/ctrlProp"/><Relationship Id="rId98" Target="../ctrlProps/ctrlProp95.xml" Type="http://schemas.openxmlformats.org/officeDocument/2006/relationships/ctrlProp"/><Relationship Id="rId99" Target="../ctrlProps/ctrlProp9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C96"/>
  <sheetViews>
    <sheetView showGridLines="0" tabSelected="1" view="pageBreakPreview" zoomScaleNormal="100" zoomScaleSheetLayoutView="100" workbookViewId="0">
      <pane ySplit="1" topLeftCell="A2" activePane="bottomLeft" state="frozen"/>
      <selection pane="bottomLeft" activeCell="BG1" sqref="BG1"/>
    </sheetView>
  </sheetViews>
  <sheetFormatPr defaultRowHeight="13.2"/>
  <cols>
    <col min="1" max="1" width="1.44140625" customWidth="1"/>
    <col min="2" max="2" width="2.6640625" customWidth="1"/>
    <col min="3" max="3" width="4.109375" customWidth="1"/>
    <col min="4" max="4" width="2.6640625" customWidth="1"/>
    <col min="5" max="5" width="4.5546875" customWidth="1"/>
    <col min="6" max="6" width="2.77734375" customWidth="1"/>
    <col min="7" max="7" width="3.44140625" customWidth="1"/>
    <col min="8" max="8" width="3.77734375" customWidth="1"/>
    <col min="9" max="9" width="2.33203125" customWidth="1"/>
    <col min="10" max="11" width="3" customWidth="1"/>
    <col min="12" max="12" width="4.44140625" customWidth="1"/>
    <col min="13" max="13" width="2.6640625" customWidth="1"/>
    <col min="14" max="16" width="3.109375" customWidth="1"/>
    <col min="17" max="17" width="2.77734375" customWidth="1"/>
    <col min="18" max="18" width="2.88671875" customWidth="1"/>
    <col min="19" max="21" width="3.109375" customWidth="1"/>
    <col min="22" max="22" width="2.77734375" customWidth="1"/>
    <col min="23" max="23" width="3.109375" customWidth="1"/>
    <col min="24" max="24" width="3.6640625" customWidth="1"/>
    <col min="25" max="25" width="3.109375" customWidth="1"/>
    <col min="26" max="27" width="3.21875" customWidth="1"/>
    <col min="28" max="28" width="3.88671875" customWidth="1"/>
    <col min="29" max="31" width="3.109375" customWidth="1"/>
    <col min="32" max="32" width="30.44140625" customWidth="1"/>
    <col min="33" max="33" width="7.44140625" style="123" hidden="1" customWidth="1"/>
    <col min="34" max="42" width="4.88671875" style="121" hidden="1" customWidth="1"/>
    <col min="43" max="43" width="2.44140625" style="121" hidden="1" customWidth="1"/>
    <col min="44" max="52" width="3.44140625" style="121" hidden="1" customWidth="1"/>
    <col min="53" max="53" width="1.33203125" hidden="1" customWidth="1"/>
    <col min="54" max="54" width="5" style="127" hidden="1" customWidth="1"/>
    <col min="55" max="55" width="3.88671875" hidden="1" customWidth="1"/>
    <col min="56" max="56" width="3.88671875" customWidth="1"/>
    <col min="62" max="62" width="8.88671875" customWidth="1"/>
  </cols>
  <sheetData>
    <row r="1" spans="1:54" ht="105" customHeight="1"/>
    <row r="2" spans="1:54" ht="16.8">
      <c r="B2" s="468" t="s">
        <v>93</v>
      </c>
      <c r="C2" s="468"/>
      <c r="D2" s="468"/>
      <c r="E2" s="468"/>
      <c r="F2" s="468"/>
      <c r="G2" s="468"/>
      <c r="H2" s="468"/>
      <c r="I2" s="468"/>
      <c r="J2" s="468"/>
      <c r="K2" s="468"/>
      <c r="L2" s="468"/>
      <c r="M2" s="468"/>
      <c r="N2" s="468"/>
      <c r="O2" s="468"/>
      <c r="P2" s="468"/>
      <c r="Q2" s="468"/>
      <c r="R2" s="468"/>
      <c r="S2" s="468"/>
      <c r="T2" s="468"/>
      <c r="U2" s="468"/>
      <c r="V2" s="468"/>
      <c r="W2" s="468"/>
      <c r="X2" s="468"/>
      <c r="Y2" s="468"/>
      <c r="Z2" s="468"/>
      <c r="AA2" s="468"/>
      <c r="AB2" s="468"/>
      <c r="AC2" s="468"/>
      <c r="AD2" s="468"/>
      <c r="AE2" s="468"/>
      <c r="AG2" s="178" t="s">
        <v>427</v>
      </c>
    </row>
    <row r="3" spans="1:54">
      <c r="B3" s="55"/>
      <c r="C3" s="55"/>
      <c r="D3" s="55"/>
      <c r="E3" s="55"/>
      <c r="F3" s="55"/>
      <c r="G3" s="55"/>
      <c r="H3" s="55"/>
      <c r="I3" s="34"/>
      <c r="J3" s="34"/>
      <c r="AG3" s="179" t="s">
        <v>498</v>
      </c>
    </row>
    <row r="4" spans="1:54">
      <c r="B4" s="592" t="s">
        <v>500</v>
      </c>
      <c r="C4" s="543"/>
      <c r="D4" s="543"/>
      <c r="E4" s="543"/>
      <c r="F4" s="544" t="s">
        <v>179</v>
      </c>
      <c r="G4" s="544"/>
      <c r="H4" s="544"/>
      <c r="I4" s="2" t="s">
        <v>180</v>
      </c>
      <c r="J4" s="34"/>
      <c r="AG4" s="180" t="s">
        <v>499</v>
      </c>
    </row>
    <row r="5" spans="1:54" ht="24.75" customHeight="1">
      <c r="B5" s="13"/>
      <c r="C5" s="13"/>
      <c r="D5" s="13"/>
      <c r="E5" s="13"/>
      <c r="F5" s="13"/>
      <c r="N5" s="347" t="s">
        <v>0</v>
      </c>
      <c r="O5" s="347"/>
      <c r="P5" s="347"/>
      <c r="Q5" s="347"/>
      <c r="R5" s="353"/>
      <c r="S5" s="353"/>
      <c r="T5" s="353"/>
      <c r="U5" s="353"/>
      <c r="V5" s="353"/>
      <c r="W5" s="353"/>
      <c r="X5" s="353"/>
      <c r="Y5" s="353"/>
      <c r="Z5" s="353"/>
      <c r="AA5" s="353"/>
      <c r="AB5" s="353"/>
      <c r="AC5" s="353"/>
      <c r="AD5" s="353"/>
      <c r="AE5" s="353"/>
      <c r="AG5" s="180" t="s">
        <v>407</v>
      </c>
    </row>
    <row r="6" spans="1:54" ht="24.75" customHeight="1">
      <c r="B6" s="13"/>
      <c r="C6" s="13"/>
      <c r="D6" s="13"/>
      <c r="E6" s="13"/>
      <c r="F6" s="13"/>
      <c r="N6" s="347" t="s">
        <v>1</v>
      </c>
      <c r="O6" s="347"/>
      <c r="P6" s="347"/>
      <c r="Q6" s="347"/>
      <c r="R6" s="353"/>
      <c r="S6" s="353"/>
      <c r="T6" s="353"/>
      <c r="U6" s="353"/>
      <c r="V6" s="353"/>
      <c r="W6" s="353"/>
      <c r="X6" s="353"/>
      <c r="Y6" s="353"/>
      <c r="Z6" s="353"/>
      <c r="AA6" s="353"/>
      <c r="AB6" s="353"/>
      <c r="AC6" s="353"/>
      <c r="AD6" s="353"/>
      <c r="AE6" s="353"/>
    </row>
    <row r="7" spans="1:54" ht="16.95" customHeight="1">
      <c r="B7" s="13"/>
      <c r="C7" s="13"/>
      <c r="D7" s="13"/>
      <c r="E7" s="13"/>
      <c r="F7" s="13"/>
      <c r="N7" s="347" t="s">
        <v>2</v>
      </c>
      <c r="O7" s="347"/>
      <c r="P7" s="347"/>
      <c r="Q7" s="347"/>
      <c r="R7" s="353"/>
      <c r="S7" s="353"/>
      <c r="T7" s="353"/>
      <c r="U7" s="353"/>
      <c r="V7" s="353"/>
      <c r="W7" s="353"/>
      <c r="X7" s="353"/>
      <c r="Y7" s="353"/>
      <c r="Z7" s="353"/>
      <c r="AA7" s="353"/>
      <c r="AB7" s="353"/>
      <c r="AC7" s="353"/>
      <c r="AD7" s="353"/>
      <c r="AE7" s="353"/>
    </row>
    <row r="8" spans="1:54" ht="16.8">
      <c r="B8" s="13"/>
      <c r="C8" s="13"/>
      <c r="D8" s="13"/>
      <c r="E8" s="13"/>
      <c r="F8" s="13"/>
      <c r="N8" s="348" t="s">
        <v>3</v>
      </c>
      <c r="O8" s="348"/>
      <c r="P8" s="348"/>
      <c r="Q8" s="348"/>
      <c r="R8" s="354"/>
      <c r="S8" s="354"/>
      <c r="T8" s="354"/>
      <c r="U8" s="354"/>
      <c r="V8" s="354"/>
      <c r="W8" s="354"/>
      <c r="X8" s="354"/>
      <c r="Y8" s="354"/>
      <c r="Z8" s="354"/>
      <c r="AA8" s="354"/>
      <c r="AB8" s="354"/>
      <c r="AC8" s="354"/>
      <c r="AD8" s="354"/>
      <c r="AE8" s="354"/>
    </row>
    <row r="9" spans="1:54">
      <c r="B9" s="56" t="s">
        <v>177</v>
      </c>
      <c r="C9" s="545"/>
      <c r="D9" s="545"/>
      <c r="E9" s="545"/>
      <c r="F9" t="s">
        <v>66</v>
      </c>
      <c r="G9" s="546"/>
      <c r="H9" s="546"/>
      <c r="I9" s="547" t="s">
        <v>178</v>
      </c>
      <c r="J9" s="547"/>
      <c r="L9" s="55"/>
      <c r="M9" s="55"/>
      <c r="Q9" s="1"/>
      <c r="R9" s="1"/>
      <c r="AH9" s="167" t="s">
        <v>408</v>
      </c>
      <c r="AI9" s="167"/>
      <c r="AJ9" s="167"/>
      <c r="AK9" s="167"/>
      <c r="AL9" s="167"/>
      <c r="AM9" s="167"/>
      <c r="AN9" s="167"/>
      <c r="AO9" s="167"/>
      <c r="AP9" s="167"/>
      <c r="AQ9" s="167"/>
      <c r="AR9" s="167" t="s">
        <v>409</v>
      </c>
      <c r="AS9" s="167"/>
      <c r="AT9" s="167"/>
      <c r="AU9" s="167"/>
      <c r="AV9" s="167"/>
      <c r="AW9" s="167"/>
      <c r="AX9" s="167"/>
      <c r="AY9" s="167"/>
      <c r="AZ9" s="167"/>
      <c r="BA9" s="201"/>
      <c r="BB9" s="202" t="s">
        <v>410</v>
      </c>
    </row>
    <row r="10" spans="1:54" ht="8.25" customHeight="1">
      <c r="B10" s="13"/>
      <c r="C10" s="13"/>
      <c r="D10" s="13"/>
      <c r="E10" s="13"/>
      <c r="F10" s="13"/>
      <c r="Q10" s="2"/>
      <c r="R10" s="2"/>
      <c r="AH10" s="167"/>
      <c r="AI10" s="167"/>
      <c r="AJ10" s="167"/>
      <c r="AK10" s="167"/>
      <c r="AL10" s="167"/>
      <c r="AM10" s="167"/>
      <c r="AN10" s="167"/>
      <c r="AO10" s="167"/>
      <c r="AP10" s="167"/>
      <c r="AQ10" s="167"/>
      <c r="AR10" s="167"/>
      <c r="AS10" s="167"/>
      <c r="AT10" s="167"/>
      <c r="AU10" s="167"/>
      <c r="AV10" s="167"/>
      <c r="AW10" s="167"/>
      <c r="AX10" s="167"/>
      <c r="AY10" s="167"/>
      <c r="AZ10" s="167"/>
      <c r="BA10" s="201"/>
      <c r="BB10" s="203"/>
    </row>
    <row r="11" spans="1:54" ht="18" customHeight="1">
      <c r="A11" s="71"/>
      <c r="B11" s="415" t="s">
        <v>45</v>
      </c>
      <c r="C11" s="416"/>
      <c r="D11" s="416"/>
      <c r="E11" s="417"/>
      <c r="F11" s="355" t="s">
        <v>4</v>
      </c>
      <c r="G11" s="355"/>
      <c r="H11" s="355"/>
      <c r="I11" s="355"/>
      <c r="J11" s="355"/>
      <c r="K11" s="355"/>
      <c r="L11" s="355"/>
      <c r="M11" s="355"/>
      <c r="N11" s="355"/>
      <c r="O11" s="355"/>
      <c r="P11" s="355"/>
      <c r="Q11" s="355"/>
      <c r="R11" s="355"/>
      <c r="S11" s="356"/>
      <c r="T11" s="361" t="s">
        <v>5</v>
      </c>
      <c r="U11" s="361"/>
      <c r="V11" s="361"/>
      <c r="W11" s="361"/>
      <c r="X11" s="361"/>
      <c r="Y11" s="361"/>
      <c r="Z11" s="361"/>
      <c r="AA11" s="361"/>
      <c r="AB11" s="361"/>
      <c r="AC11" s="361"/>
      <c r="AD11" s="361"/>
      <c r="AE11" s="361"/>
      <c r="AG11" s="124" t="s">
        <v>411</v>
      </c>
      <c r="AH11" s="166">
        <v>0</v>
      </c>
      <c r="AI11" s="167"/>
      <c r="AJ11" s="167"/>
      <c r="AK11" s="167"/>
      <c r="AL11" s="167"/>
      <c r="AM11" s="167"/>
      <c r="AN11" s="167"/>
      <c r="AO11" s="167"/>
      <c r="AP11" s="167"/>
      <c r="AQ11" s="167"/>
      <c r="AR11" s="166"/>
      <c r="AS11" s="204"/>
      <c r="AT11" s="166"/>
      <c r="AU11" s="166"/>
      <c r="AV11" s="166"/>
      <c r="AW11" s="166"/>
      <c r="AX11" s="166"/>
      <c r="AY11" s="166"/>
      <c r="AZ11" s="166"/>
      <c r="BA11" s="201"/>
      <c r="BB11" s="205">
        <f>AH11</f>
        <v>0</v>
      </c>
    </row>
    <row r="12" spans="1:54" ht="17.25" customHeight="1">
      <c r="A12" s="71"/>
      <c r="B12" s="148"/>
      <c r="C12" s="316" t="s">
        <v>187</v>
      </c>
      <c r="D12" s="316"/>
      <c r="E12" s="317"/>
      <c r="F12" s="357"/>
      <c r="G12" s="358"/>
      <c r="H12" s="388" t="s">
        <v>6</v>
      </c>
      <c r="I12" s="389"/>
      <c r="J12" s="389"/>
      <c r="K12" s="389"/>
      <c r="L12" s="389"/>
      <c r="M12" s="389"/>
      <c r="N12" s="389"/>
      <c r="O12" s="389"/>
      <c r="P12" s="389"/>
      <c r="Q12" s="389"/>
      <c r="R12" s="389"/>
      <c r="S12" s="390"/>
      <c r="T12" s="363"/>
      <c r="U12" s="364"/>
      <c r="V12" s="364"/>
      <c r="W12" s="365"/>
      <c r="X12" s="310" t="s">
        <v>7</v>
      </c>
      <c r="Y12" s="311"/>
      <c r="Z12" s="311"/>
      <c r="AA12" s="312"/>
      <c r="AB12" s="310" t="s">
        <v>8</v>
      </c>
      <c r="AC12" s="311"/>
      <c r="AD12" s="311"/>
      <c r="AE12" s="312"/>
      <c r="AG12" s="123" t="s">
        <v>482</v>
      </c>
      <c r="AH12" s="166" t="b">
        <v>0</v>
      </c>
      <c r="AI12" s="166" t="b">
        <v>0</v>
      </c>
      <c r="AJ12" s="167"/>
      <c r="AK12" s="167"/>
      <c r="AL12" s="167"/>
      <c r="AM12" s="167"/>
      <c r="AN12" s="167"/>
      <c r="AO12" s="167"/>
      <c r="AP12" s="167"/>
      <c r="AQ12" s="167"/>
      <c r="AR12" s="167" t="str">
        <f t="shared" ref="AR12:AR28" si="0">IF(AH12,1,"")</f>
        <v/>
      </c>
      <c r="AS12" s="167"/>
      <c r="AT12" s="167"/>
      <c r="AU12" s="167"/>
      <c r="AV12" s="167"/>
      <c r="AW12" s="167"/>
      <c r="AX12" s="167"/>
      <c r="AY12" s="167"/>
      <c r="AZ12" s="167"/>
      <c r="BA12" s="201"/>
      <c r="BB12" s="206"/>
    </row>
    <row r="13" spans="1:54" ht="24" customHeight="1">
      <c r="A13" s="71"/>
      <c r="B13" s="149"/>
      <c r="C13" s="318" t="s">
        <v>188</v>
      </c>
      <c r="D13" s="318"/>
      <c r="E13" s="319"/>
      <c r="F13" s="357"/>
      <c r="G13" s="358"/>
      <c r="H13" s="391"/>
      <c r="I13" s="392"/>
      <c r="J13" s="392"/>
      <c r="K13" s="392"/>
      <c r="L13" s="392"/>
      <c r="M13" s="392"/>
      <c r="N13" s="392"/>
      <c r="O13" s="392"/>
      <c r="P13" s="392"/>
      <c r="Q13" s="392"/>
      <c r="R13" s="392"/>
      <c r="S13" s="393"/>
      <c r="T13" s="366"/>
      <c r="U13" s="367"/>
      <c r="V13" s="367"/>
      <c r="W13" s="368"/>
      <c r="X13" s="313"/>
      <c r="Y13" s="314"/>
      <c r="Z13" s="314"/>
      <c r="AA13" s="315"/>
      <c r="AB13" s="313"/>
      <c r="AC13" s="314"/>
      <c r="AD13" s="314"/>
      <c r="AE13" s="315"/>
      <c r="AG13" s="125" t="s">
        <v>412</v>
      </c>
      <c r="AH13" s="166">
        <v>0</v>
      </c>
      <c r="AI13" s="166"/>
      <c r="AJ13" s="167"/>
      <c r="AK13" s="167"/>
      <c r="AL13" s="167"/>
      <c r="AM13" s="167"/>
      <c r="AN13" s="167"/>
      <c r="AO13" s="167"/>
      <c r="AP13" s="167"/>
      <c r="AQ13" s="167"/>
      <c r="AR13" s="166"/>
      <c r="AS13" s="204"/>
      <c r="AT13" s="167"/>
      <c r="AU13" s="167"/>
      <c r="AV13" s="167"/>
      <c r="AW13" s="167"/>
      <c r="AX13" s="167"/>
      <c r="AY13" s="167"/>
      <c r="AZ13" s="167"/>
      <c r="BA13" s="201"/>
      <c r="BB13" s="205" t="str">
        <f>IF(AH13=0,"",AH13)</f>
        <v/>
      </c>
    </row>
    <row r="14" spans="1:54" ht="15.75" customHeight="1">
      <c r="A14" s="71"/>
      <c r="B14" s="149"/>
      <c r="C14" s="318" t="s">
        <v>189</v>
      </c>
      <c r="D14" s="318"/>
      <c r="E14" s="319"/>
      <c r="F14" s="357"/>
      <c r="G14" s="358"/>
      <c r="H14" s="551" t="s">
        <v>186</v>
      </c>
      <c r="I14" s="552"/>
      <c r="J14" s="152"/>
      <c r="K14" s="129" t="s">
        <v>185</v>
      </c>
      <c r="L14" s="181" t="s">
        <v>488</v>
      </c>
      <c r="M14" s="130"/>
      <c r="N14" s="350" t="s">
        <v>94</v>
      </c>
      <c r="O14" s="351"/>
      <c r="P14" s="352"/>
      <c r="Q14" s="362" t="s">
        <v>95</v>
      </c>
      <c r="R14" s="362"/>
      <c r="S14" s="359"/>
      <c r="T14" s="369"/>
      <c r="U14" s="370"/>
      <c r="V14" s="370"/>
      <c r="W14" s="371"/>
      <c r="X14" s="372" t="s">
        <v>9</v>
      </c>
      <c r="Y14" s="359"/>
      <c r="Z14" s="372" t="s">
        <v>10</v>
      </c>
      <c r="AA14" s="359"/>
      <c r="AB14" s="322" t="s">
        <v>9</v>
      </c>
      <c r="AC14" s="322"/>
      <c r="AD14" s="322" t="s">
        <v>10</v>
      </c>
      <c r="AE14" s="322"/>
      <c r="AG14" s="125" t="s">
        <v>413</v>
      </c>
      <c r="AH14" s="166">
        <v>0</v>
      </c>
      <c r="AI14" s="166"/>
      <c r="AJ14" s="167"/>
      <c r="AK14" s="167"/>
      <c r="AL14" s="167"/>
      <c r="AM14" s="167"/>
      <c r="AN14" s="167"/>
      <c r="AO14" s="167"/>
      <c r="AP14" s="167"/>
      <c r="AQ14" s="167"/>
      <c r="AR14" s="168"/>
      <c r="AS14" s="204"/>
      <c r="AT14" s="167"/>
      <c r="AU14" s="167"/>
      <c r="AV14" s="167"/>
      <c r="AW14" s="167"/>
      <c r="AX14" s="167"/>
      <c r="AY14" s="167"/>
      <c r="AZ14" s="167"/>
      <c r="BA14" s="201"/>
      <c r="BB14" s="205" t="str">
        <f t="shared" ref="BB14:BB22" si="1">IF(AH14=0,"",AH14)</f>
        <v/>
      </c>
    </row>
    <row r="15" spans="1:54" ht="15.75" customHeight="1">
      <c r="A15" s="71"/>
      <c r="B15" s="149"/>
      <c r="C15" s="318" t="s">
        <v>191</v>
      </c>
      <c r="D15" s="318"/>
      <c r="E15" s="319"/>
      <c r="F15" s="359" t="s">
        <v>11</v>
      </c>
      <c r="G15" s="322"/>
      <c r="H15" s="215"/>
      <c r="I15" s="57" t="s">
        <v>43</v>
      </c>
      <c r="J15" s="469" t="s">
        <v>481</v>
      </c>
      <c r="K15" s="469"/>
      <c r="L15" s="218"/>
      <c r="M15" s="58" t="s">
        <v>99</v>
      </c>
      <c r="N15" s="375"/>
      <c r="O15" s="376"/>
      <c r="P15" s="36" t="s">
        <v>43</v>
      </c>
      <c r="Q15" s="375"/>
      <c r="R15" s="376"/>
      <c r="S15" s="38" t="s">
        <v>43</v>
      </c>
      <c r="T15" s="254" t="s">
        <v>12</v>
      </c>
      <c r="U15" s="255"/>
      <c r="V15" s="255"/>
      <c r="W15" s="256"/>
      <c r="X15" s="235"/>
      <c r="Y15" s="236"/>
      <c r="Z15" s="373"/>
      <c r="AA15" s="374"/>
      <c r="AB15" s="235"/>
      <c r="AC15" s="236"/>
      <c r="AD15" s="235"/>
      <c r="AE15" s="236"/>
      <c r="AG15" s="125" t="s">
        <v>414</v>
      </c>
      <c r="AH15" s="166">
        <v>0</v>
      </c>
      <c r="AI15" s="166"/>
      <c r="AJ15" s="167"/>
      <c r="AK15" s="167"/>
      <c r="AL15" s="167"/>
      <c r="AM15" s="167"/>
      <c r="AN15" s="167"/>
      <c r="AO15" s="167"/>
      <c r="AP15" s="167"/>
      <c r="AQ15" s="167"/>
      <c r="AR15" s="166"/>
      <c r="AS15" s="204"/>
      <c r="AT15" s="167"/>
      <c r="AU15" s="167"/>
      <c r="AV15" s="167"/>
      <c r="AW15" s="167"/>
      <c r="AX15" s="167"/>
      <c r="AY15" s="167"/>
      <c r="AZ15" s="167"/>
      <c r="BA15" s="201"/>
      <c r="BB15" s="205" t="str">
        <f t="shared" si="1"/>
        <v/>
      </c>
    </row>
    <row r="16" spans="1:54" ht="15.75" customHeight="1">
      <c r="A16" s="71"/>
      <c r="B16" s="149"/>
      <c r="C16" s="318" t="s">
        <v>192</v>
      </c>
      <c r="D16" s="318"/>
      <c r="E16" s="319"/>
      <c r="F16" s="359" t="s">
        <v>13</v>
      </c>
      <c r="G16" s="322"/>
      <c r="H16" s="216"/>
      <c r="I16" s="33" t="s">
        <v>43</v>
      </c>
      <c r="J16" s="469" t="s">
        <v>481</v>
      </c>
      <c r="K16" s="469"/>
      <c r="L16" s="219"/>
      <c r="M16" s="31" t="s">
        <v>99</v>
      </c>
      <c r="N16" s="375"/>
      <c r="O16" s="376"/>
      <c r="P16" s="36" t="s">
        <v>43</v>
      </c>
      <c r="Q16" s="375"/>
      <c r="R16" s="376"/>
      <c r="S16" s="38" t="s">
        <v>43</v>
      </c>
      <c r="T16" s="254" t="s">
        <v>14</v>
      </c>
      <c r="U16" s="255"/>
      <c r="V16" s="255"/>
      <c r="W16" s="256"/>
      <c r="X16" s="235"/>
      <c r="Y16" s="236"/>
      <c r="Z16" s="373"/>
      <c r="AA16" s="374"/>
      <c r="AB16" s="235"/>
      <c r="AC16" s="236"/>
      <c r="AD16" s="235"/>
      <c r="AE16" s="236"/>
      <c r="AG16" s="121" t="s">
        <v>415</v>
      </c>
      <c r="AH16" s="166">
        <v>0</v>
      </c>
      <c r="AI16" s="166"/>
      <c r="AJ16" s="167"/>
      <c r="AK16" s="167"/>
      <c r="AL16" s="167"/>
      <c r="AM16" s="167"/>
      <c r="AN16" s="167"/>
      <c r="AO16" s="167"/>
      <c r="AP16" s="167"/>
      <c r="AQ16" s="167"/>
      <c r="AR16" s="166"/>
      <c r="AS16" s="204"/>
      <c r="AT16" s="167"/>
      <c r="AU16" s="167"/>
      <c r="AV16" s="167"/>
      <c r="AW16" s="167"/>
      <c r="AX16" s="167"/>
      <c r="AY16" s="167"/>
      <c r="AZ16" s="167"/>
      <c r="BA16" s="201"/>
      <c r="BB16" s="205" t="str">
        <f t="shared" si="1"/>
        <v/>
      </c>
    </row>
    <row r="17" spans="1:54" ht="15.75" customHeight="1">
      <c r="A17" s="71"/>
      <c r="B17" s="149"/>
      <c r="C17" s="318" t="s">
        <v>193</v>
      </c>
      <c r="D17" s="318"/>
      <c r="E17" s="319"/>
      <c r="F17" s="359" t="s">
        <v>16</v>
      </c>
      <c r="G17" s="322"/>
      <c r="H17" s="216"/>
      <c r="I17" s="33" t="s">
        <v>43</v>
      </c>
      <c r="J17" s="469" t="s">
        <v>98</v>
      </c>
      <c r="K17" s="469"/>
      <c r="L17" s="219"/>
      <c r="M17" s="31" t="s">
        <v>99</v>
      </c>
      <c r="N17" s="375"/>
      <c r="O17" s="376"/>
      <c r="P17" s="36" t="s">
        <v>43</v>
      </c>
      <c r="Q17" s="375"/>
      <c r="R17" s="376"/>
      <c r="S17" s="38" t="s">
        <v>43</v>
      </c>
      <c r="T17" s="254" t="s">
        <v>15</v>
      </c>
      <c r="U17" s="255"/>
      <c r="V17" s="255"/>
      <c r="W17" s="256"/>
      <c r="X17" s="235"/>
      <c r="Y17" s="236"/>
      <c r="Z17" s="373"/>
      <c r="AA17" s="374"/>
      <c r="AB17" s="235"/>
      <c r="AC17" s="236"/>
      <c r="AD17" s="235"/>
      <c r="AE17" s="236"/>
      <c r="AG17" s="125" t="s">
        <v>416</v>
      </c>
      <c r="AH17" s="166">
        <v>0</v>
      </c>
      <c r="AI17" s="166"/>
      <c r="AJ17" s="167"/>
      <c r="AK17" s="167"/>
      <c r="AL17" s="167"/>
      <c r="AM17" s="167"/>
      <c r="AN17" s="167"/>
      <c r="AO17" s="167"/>
      <c r="AP17" s="167"/>
      <c r="AQ17" s="167"/>
      <c r="AR17" s="166"/>
      <c r="AS17" s="204"/>
      <c r="AT17" s="167"/>
      <c r="AU17" s="167"/>
      <c r="AV17" s="167"/>
      <c r="AW17" s="167"/>
      <c r="AX17" s="167"/>
      <c r="AY17" s="167"/>
      <c r="AZ17" s="167"/>
      <c r="BA17" s="201"/>
      <c r="BB17" s="205" t="str">
        <f t="shared" si="1"/>
        <v/>
      </c>
    </row>
    <row r="18" spans="1:54" ht="15.75" customHeight="1">
      <c r="A18" s="71"/>
      <c r="B18" s="149"/>
      <c r="C18" s="318" t="s">
        <v>194</v>
      </c>
      <c r="D18" s="318"/>
      <c r="E18" s="319"/>
      <c r="F18" s="359" t="s">
        <v>110</v>
      </c>
      <c r="G18" s="322"/>
      <c r="H18" s="216"/>
      <c r="I18" s="33" t="s">
        <v>97</v>
      </c>
      <c r="J18" s="469" t="s">
        <v>98</v>
      </c>
      <c r="K18" s="469"/>
      <c r="L18" s="219"/>
      <c r="M18" s="31" t="s">
        <v>99</v>
      </c>
      <c r="N18" s="375"/>
      <c r="O18" s="376"/>
      <c r="P18" s="36" t="s">
        <v>43</v>
      </c>
      <c r="Q18" s="375"/>
      <c r="R18" s="376"/>
      <c r="S18" s="38" t="s">
        <v>43</v>
      </c>
      <c r="T18" s="254" t="s">
        <v>17</v>
      </c>
      <c r="U18" s="255"/>
      <c r="V18" s="255"/>
      <c r="W18" s="256"/>
      <c r="X18" s="235"/>
      <c r="Y18" s="236"/>
      <c r="Z18" s="373"/>
      <c r="AA18" s="374"/>
      <c r="AB18" s="235"/>
      <c r="AC18" s="236"/>
      <c r="AD18" s="235"/>
      <c r="AE18" s="236"/>
      <c r="AG18" s="125" t="s">
        <v>417</v>
      </c>
      <c r="AH18" s="166">
        <v>0</v>
      </c>
      <c r="AI18" s="169"/>
      <c r="AJ18" s="167"/>
      <c r="AK18" s="167"/>
      <c r="AL18" s="167"/>
      <c r="AM18" s="167"/>
      <c r="AN18" s="167"/>
      <c r="AO18" s="167"/>
      <c r="AP18" s="167"/>
      <c r="AQ18" s="167"/>
      <c r="AR18" s="166"/>
      <c r="AS18" s="204"/>
      <c r="AT18" s="167"/>
      <c r="AU18" s="167"/>
      <c r="AV18" s="167"/>
      <c r="AW18" s="167"/>
      <c r="AX18" s="167"/>
      <c r="AY18" s="167"/>
      <c r="AZ18" s="167"/>
      <c r="BA18" s="201"/>
      <c r="BB18" s="205" t="str">
        <f t="shared" si="1"/>
        <v/>
      </c>
    </row>
    <row r="19" spans="1:54" ht="15" customHeight="1">
      <c r="A19" s="71"/>
      <c r="B19" s="149"/>
      <c r="C19" s="320" t="s">
        <v>190</v>
      </c>
      <c r="D19" s="320"/>
      <c r="E19" s="321"/>
      <c r="F19" s="260" t="s">
        <v>18</v>
      </c>
      <c r="G19" s="360"/>
      <c r="H19" s="217">
        <f>SUM(H15:H18)</f>
        <v>0</v>
      </c>
      <c r="I19" s="33" t="s">
        <v>43</v>
      </c>
      <c r="J19" s="469" t="s">
        <v>481</v>
      </c>
      <c r="K19" s="469"/>
      <c r="L19" s="220">
        <f>SUM(L15:L18)</f>
        <v>0</v>
      </c>
      <c r="M19" s="31" t="s">
        <v>99</v>
      </c>
      <c r="N19" s="261">
        <f>SUM(N15:N18)</f>
        <v>0</v>
      </c>
      <c r="O19" s="262"/>
      <c r="P19" s="36" t="s">
        <v>43</v>
      </c>
      <c r="Q19" s="261">
        <f t="shared" ref="Q19:R19" si="2">SUM(Q15:Q18)</f>
        <v>0</v>
      </c>
      <c r="R19" s="262">
        <f t="shared" si="2"/>
        <v>0</v>
      </c>
      <c r="S19" s="38" t="s">
        <v>43</v>
      </c>
      <c r="T19" s="254" t="s">
        <v>19</v>
      </c>
      <c r="U19" s="255"/>
      <c r="V19" s="255"/>
      <c r="W19" s="256"/>
      <c r="X19" s="235"/>
      <c r="Y19" s="236"/>
      <c r="Z19" s="373"/>
      <c r="AA19" s="374"/>
      <c r="AB19" s="235"/>
      <c r="AC19" s="236"/>
      <c r="AD19" s="235"/>
      <c r="AE19" s="236"/>
      <c r="AG19" s="121" t="s">
        <v>418</v>
      </c>
      <c r="AH19" s="166">
        <v>0</v>
      </c>
      <c r="AI19" s="166" t="b">
        <v>0</v>
      </c>
      <c r="AJ19" s="166" t="b">
        <v>0</v>
      </c>
      <c r="AK19" s="166" t="b">
        <v>0</v>
      </c>
      <c r="AL19" s="167" t="s">
        <v>483</v>
      </c>
      <c r="AM19" s="167"/>
      <c r="AN19" s="167"/>
      <c r="AO19" s="167"/>
      <c r="AP19" s="167"/>
      <c r="AQ19" s="167"/>
      <c r="AR19" s="169"/>
      <c r="AS19" s="204"/>
      <c r="AT19" s="167"/>
      <c r="AU19" s="167"/>
      <c r="AV19" s="167"/>
      <c r="AW19" s="167"/>
      <c r="AX19" s="167"/>
      <c r="AY19" s="167"/>
      <c r="AZ19" s="167"/>
      <c r="BA19" s="201"/>
      <c r="BB19" s="205" t="str">
        <f t="shared" si="1"/>
        <v/>
      </c>
    </row>
    <row r="20" spans="1:54" ht="19.2" customHeight="1">
      <c r="A20" s="71"/>
      <c r="B20" s="150"/>
      <c r="C20" s="177" t="s">
        <v>487</v>
      </c>
      <c r="D20" s="549"/>
      <c r="E20" s="550"/>
      <c r="F20" s="260" t="s">
        <v>20</v>
      </c>
      <c r="G20" s="360"/>
      <c r="H20" s="258" t="s">
        <v>44</v>
      </c>
      <c r="I20" s="259"/>
      <c r="J20" s="349"/>
      <c r="K20" s="349"/>
      <c r="L20" s="25" t="s">
        <v>96</v>
      </c>
      <c r="M20" s="42"/>
      <c r="N20" s="258" t="s">
        <v>100</v>
      </c>
      <c r="O20" s="259"/>
      <c r="P20" s="259"/>
      <c r="Q20" s="349"/>
      <c r="R20" s="349"/>
      <c r="S20" s="32" t="s">
        <v>101</v>
      </c>
      <c r="T20" s="258" t="s">
        <v>21</v>
      </c>
      <c r="U20" s="259"/>
      <c r="V20" s="259"/>
      <c r="W20" s="260"/>
      <c r="X20" s="269">
        <f>SUM(X15:Y19)</f>
        <v>0</v>
      </c>
      <c r="Y20" s="270"/>
      <c r="Z20" s="269">
        <f t="shared" ref="Z20" si="3">SUM(Z15:AA19)</f>
        <v>0</v>
      </c>
      <c r="AA20" s="270"/>
      <c r="AB20" s="269">
        <f t="shared" ref="AB20" si="4">SUM(AB15:AC19)</f>
        <v>0</v>
      </c>
      <c r="AC20" s="270"/>
      <c r="AD20" s="269">
        <f t="shared" ref="AD20" si="5">SUM(AD15:AE19)</f>
        <v>0</v>
      </c>
      <c r="AE20" s="270"/>
      <c r="AG20" s="125" t="s">
        <v>419</v>
      </c>
      <c r="AH20" s="166">
        <v>0</v>
      </c>
      <c r="AI20" s="168"/>
      <c r="AJ20" s="167"/>
      <c r="AK20" s="167"/>
      <c r="AL20" s="167"/>
      <c r="AM20" s="167"/>
      <c r="AN20" s="167"/>
      <c r="AO20" s="167"/>
      <c r="AP20" s="167"/>
      <c r="AQ20" s="167"/>
      <c r="AR20" s="166"/>
      <c r="AS20" s="204"/>
      <c r="AT20" s="167"/>
      <c r="AU20" s="167"/>
      <c r="AV20" s="167"/>
      <c r="AW20" s="167"/>
      <c r="AX20" s="167"/>
      <c r="AY20" s="167"/>
      <c r="AZ20" s="167"/>
      <c r="BA20" s="201"/>
      <c r="BB20" s="205" t="str">
        <f t="shared" si="1"/>
        <v/>
      </c>
    </row>
    <row r="21" spans="1:54" ht="6" customHeight="1">
      <c r="B21" s="3"/>
      <c r="C21" s="3"/>
      <c r="D21" s="3"/>
      <c r="E21" s="3"/>
      <c r="F21" s="3"/>
      <c r="G21" s="4"/>
      <c r="H21" s="5"/>
      <c r="I21" s="5"/>
      <c r="J21" s="5"/>
      <c r="K21" s="6"/>
      <c r="L21" s="6"/>
      <c r="M21" s="6"/>
      <c r="N21" s="6"/>
      <c r="O21" s="6"/>
      <c r="P21" s="6"/>
      <c r="Q21" s="6"/>
      <c r="R21" s="6"/>
      <c r="S21" s="6"/>
      <c r="T21" s="6"/>
      <c r="U21" s="6"/>
      <c r="V21" s="7"/>
      <c r="W21" s="7"/>
      <c r="X21" s="7"/>
      <c r="Y21" s="7"/>
      <c r="Z21" s="7"/>
      <c r="AA21" s="7"/>
      <c r="AB21" s="7"/>
      <c r="AC21" s="7"/>
      <c r="AG21" s="125"/>
      <c r="AH21" s="167"/>
      <c r="AI21" s="167"/>
      <c r="AJ21" s="167"/>
      <c r="AK21" s="167"/>
      <c r="AL21" s="167"/>
      <c r="AM21" s="167"/>
      <c r="AN21" s="167"/>
      <c r="AO21" s="167"/>
      <c r="AP21" s="167"/>
      <c r="AQ21" s="167"/>
      <c r="AR21" s="167"/>
      <c r="AS21" s="167"/>
      <c r="AT21" s="167"/>
      <c r="AU21" s="167"/>
      <c r="AV21" s="167"/>
      <c r="AW21" s="167"/>
      <c r="AX21" s="167"/>
      <c r="AY21" s="167"/>
      <c r="AZ21" s="167"/>
      <c r="BA21" s="201"/>
      <c r="BB21" s="205"/>
    </row>
    <row r="22" spans="1:54" ht="18" customHeight="1">
      <c r="B22" s="241" t="s">
        <v>22</v>
      </c>
      <c r="C22" s="241"/>
      <c r="D22" s="241"/>
      <c r="E22" s="241"/>
      <c r="F22" s="241"/>
      <c r="G22" s="241"/>
      <c r="H22" s="241"/>
      <c r="I22" s="241"/>
      <c r="J22" s="241"/>
      <c r="K22" s="241"/>
      <c r="L22" s="241"/>
      <c r="M22" s="241"/>
      <c r="N22" s="241"/>
      <c r="O22" s="241"/>
      <c r="P22" s="241"/>
      <c r="Q22" s="241"/>
      <c r="R22" s="241"/>
      <c r="S22" s="241"/>
      <c r="T22" s="241"/>
      <c r="U22" s="241"/>
      <c r="V22" s="241"/>
      <c r="W22" s="241"/>
      <c r="X22" s="241"/>
      <c r="Y22" s="241"/>
      <c r="Z22" s="241"/>
      <c r="AA22" s="241"/>
      <c r="AB22" s="241"/>
      <c r="AC22" s="241"/>
      <c r="AD22" s="241"/>
      <c r="AE22" s="241"/>
      <c r="AG22" s="125" t="s">
        <v>420</v>
      </c>
      <c r="AH22" s="166">
        <v>0</v>
      </c>
      <c r="AI22" s="166"/>
      <c r="AJ22" s="167"/>
      <c r="AK22" s="167"/>
      <c r="AL22" s="167"/>
      <c r="AM22" s="167"/>
      <c r="AN22" s="167"/>
      <c r="AO22" s="167"/>
      <c r="AP22" s="167"/>
      <c r="AQ22" s="167"/>
      <c r="AR22" s="166"/>
      <c r="AS22" s="204"/>
      <c r="AT22" s="167"/>
      <c r="AU22" s="167"/>
      <c r="AV22" s="167"/>
      <c r="AW22" s="167"/>
      <c r="AX22" s="167"/>
      <c r="AY22" s="167"/>
      <c r="AZ22" s="167"/>
      <c r="BA22" s="201"/>
      <c r="BB22" s="205" t="str">
        <f t="shared" si="1"/>
        <v/>
      </c>
    </row>
    <row r="23" spans="1:54" ht="18" customHeight="1">
      <c r="B23" s="334" t="s">
        <v>46</v>
      </c>
      <c r="C23" s="335"/>
      <c r="D23" s="335"/>
      <c r="E23" s="335"/>
      <c r="F23" s="335"/>
      <c r="G23" s="335"/>
      <c r="H23" s="335"/>
      <c r="I23" s="335"/>
      <c r="J23" s="335"/>
      <c r="K23" s="335"/>
      <c r="L23" s="335"/>
      <c r="M23" s="335"/>
      <c r="N23" s="335"/>
      <c r="O23" s="336"/>
      <c r="P23" s="334" t="s">
        <v>102</v>
      </c>
      <c r="Q23" s="335"/>
      <c r="R23" s="335"/>
      <c r="S23" s="335"/>
      <c r="T23" s="335"/>
      <c r="U23" s="335"/>
      <c r="V23" s="335"/>
      <c r="W23" s="335"/>
      <c r="X23" s="335"/>
      <c r="Y23" s="335"/>
      <c r="Z23" s="22" t="s">
        <v>48</v>
      </c>
      <c r="AA23" s="151"/>
      <c r="AB23" s="28" t="s">
        <v>165</v>
      </c>
      <c r="AC23" s="155"/>
      <c r="AD23" s="131"/>
      <c r="AE23" s="54" t="s">
        <v>137</v>
      </c>
      <c r="AH23" s="167"/>
      <c r="AI23" s="167"/>
      <c r="AJ23" s="167"/>
      <c r="AK23" s="167"/>
      <c r="AL23" s="167"/>
      <c r="AM23" s="167"/>
      <c r="AN23" s="167"/>
      <c r="AO23" s="167"/>
      <c r="AP23" s="167"/>
      <c r="AQ23" s="167"/>
      <c r="AR23" s="167"/>
      <c r="AS23" s="167"/>
      <c r="AT23" s="167"/>
      <c r="AU23" s="167"/>
      <c r="AV23" s="167"/>
      <c r="AW23" s="167"/>
      <c r="AX23" s="167"/>
      <c r="AY23" s="167"/>
      <c r="AZ23" s="167"/>
      <c r="BA23" s="201"/>
      <c r="BB23" s="206"/>
    </row>
    <row r="24" spans="1:54" ht="18" customHeight="1">
      <c r="B24" s="334" t="s">
        <v>47</v>
      </c>
      <c r="C24" s="335"/>
      <c r="D24" s="335"/>
      <c r="E24" s="335"/>
      <c r="F24" s="335"/>
      <c r="G24" s="335"/>
      <c r="H24" s="335"/>
      <c r="I24" s="335"/>
      <c r="J24" s="22" t="s">
        <v>48</v>
      </c>
      <c r="K24" s="151"/>
      <c r="L24" s="22" t="s">
        <v>165</v>
      </c>
      <c r="M24" s="22"/>
      <c r="N24" s="151"/>
      <c r="O24" s="54" t="s">
        <v>137</v>
      </c>
      <c r="P24" s="334" t="s">
        <v>103</v>
      </c>
      <c r="Q24" s="335"/>
      <c r="R24" s="335"/>
      <c r="S24" s="335"/>
      <c r="T24" s="335"/>
      <c r="U24" s="335"/>
      <c r="V24" s="335"/>
      <c r="W24" s="335"/>
      <c r="X24" s="335"/>
      <c r="Y24" s="335"/>
      <c r="Z24" s="22" t="s">
        <v>48</v>
      </c>
      <c r="AA24" s="151"/>
      <c r="AB24" s="22" t="s">
        <v>165</v>
      </c>
      <c r="AC24" s="154"/>
      <c r="AD24" s="131"/>
      <c r="AE24" s="54" t="s">
        <v>137</v>
      </c>
      <c r="AG24" s="123" t="s">
        <v>421</v>
      </c>
      <c r="AH24" s="166">
        <v>0</v>
      </c>
      <c r="AI24" s="170">
        <v>0</v>
      </c>
      <c r="AJ24" s="167" t="s">
        <v>483</v>
      </c>
      <c r="AK24" s="167"/>
      <c r="AL24" s="167"/>
      <c r="AM24" s="167"/>
      <c r="AN24" s="167"/>
      <c r="AO24" s="167"/>
      <c r="AP24" s="167"/>
      <c r="AQ24" s="167"/>
      <c r="AR24" s="166"/>
      <c r="AS24" s="204"/>
      <c r="AT24" s="167"/>
      <c r="AU24" s="167"/>
      <c r="AV24" s="167"/>
      <c r="AW24" s="167"/>
      <c r="AX24" s="167"/>
      <c r="AY24" s="167"/>
      <c r="AZ24" s="167"/>
      <c r="BA24" s="201"/>
      <c r="BB24" s="205" t="str">
        <f>IF(AH24=0,"",AH24)</f>
        <v/>
      </c>
    </row>
    <row r="25" spans="1:54" ht="18" customHeight="1">
      <c r="B25" s="334" t="s">
        <v>49</v>
      </c>
      <c r="C25" s="335"/>
      <c r="D25" s="335"/>
      <c r="E25" s="335"/>
      <c r="F25" s="335"/>
      <c r="G25" s="335"/>
      <c r="H25" s="335"/>
      <c r="I25" s="335"/>
      <c r="J25" s="22" t="s">
        <v>48</v>
      </c>
      <c r="K25" s="151"/>
      <c r="L25" s="22" t="s">
        <v>165</v>
      </c>
      <c r="M25" s="22"/>
      <c r="N25" s="151"/>
      <c r="O25" s="54" t="s">
        <v>137</v>
      </c>
      <c r="P25" s="337" t="s">
        <v>104</v>
      </c>
      <c r="Q25" s="338"/>
      <c r="R25" s="338"/>
      <c r="S25" s="338"/>
      <c r="T25" s="338"/>
      <c r="U25" s="338"/>
      <c r="V25" s="338"/>
      <c r="W25" s="338"/>
      <c r="X25" s="338"/>
      <c r="Y25" s="338"/>
      <c r="Z25" s="338"/>
      <c r="AA25" s="338"/>
      <c r="AB25" s="338"/>
      <c r="AC25" s="338"/>
      <c r="AD25" s="338"/>
      <c r="AE25" s="339"/>
      <c r="AG25" s="153" t="s">
        <v>422</v>
      </c>
      <c r="AH25" s="166">
        <v>0</v>
      </c>
      <c r="AI25" s="167"/>
      <c r="AJ25" s="167"/>
      <c r="AK25" s="167"/>
      <c r="AL25" s="167"/>
      <c r="AM25" s="167"/>
      <c r="AN25" s="167"/>
      <c r="AO25" s="167"/>
      <c r="AP25" s="167"/>
      <c r="AQ25" s="167"/>
      <c r="AR25" s="168"/>
      <c r="AS25" s="167"/>
      <c r="AT25" s="167"/>
      <c r="AU25" s="167"/>
      <c r="AV25" s="167"/>
      <c r="AW25" s="167"/>
      <c r="AX25" s="167"/>
      <c r="AY25" s="167"/>
      <c r="AZ25" s="167"/>
      <c r="BA25" s="201"/>
      <c r="BB25" s="205">
        <f>IF(AH25=1,1,99)</f>
        <v>99</v>
      </c>
    </row>
    <row r="26" spans="1:54" ht="18" customHeight="1">
      <c r="B26" s="334" t="s">
        <v>50</v>
      </c>
      <c r="C26" s="335"/>
      <c r="D26" s="335"/>
      <c r="E26" s="335"/>
      <c r="F26" s="335"/>
      <c r="G26" s="335"/>
      <c r="H26" s="335"/>
      <c r="I26" s="335"/>
      <c r="J26" s="22" t="s">
        <v>48</v>
      </c>
      <c r="K26" s="151"/>
      <c r="L26" s="22" t="s">
        <v>165</v>
      </c>
      <c r="M26" s="22"/>
      <c r="N26" s="151"/>
      <c r="O26" s="54" t="s">
        <v>137</v>
      </c>
      <c r="P26" s="571"/>
      <c r="Q26" s="568"/>
      <c r="R26" s="568"/>
      <c r="S26" s="568"/>
      <c r="T26" s="568"/>
      <c r="U26" s="568"/>
      <c r="V26" s="568"/>
      <c r="W26" s="568"/>
      <c r="X26" s="568"/>
      <c r="Y26" s="568"/>
      <c r="Z26" s="568"/>
      <c r="AA26" s="568"/>
      <c r="AB26" s="568"/>
      <c r="AC26" s="568"/>
      <c r="AD26" s="568"/>
      <c r="AE26" s="569"/>
      <c r="AG26" s="126" t="s">
        <v>423</v>
      </c>
      <c r="AH26" s="166" t="str">
        <f>IF(AH25=2,1,"")</f>
        <v/>
      </c>
      <c r="AI26" s="167"/>
      <c r="AJ26" s="167"/>
      <c r="AK26" s="167"/>
      <c r="AL26" s="167"/>
      <c r="AM26" s="167"/>
      <c r="AN26" s="167"/>
      <c r="AO26" s="167"/>
      <c r="AP26" s="167"/>
      <c r="AQ26" s="167"/>
      <c r="AR26" s="166"/>
      <c r="AS26" s="167"/>
      <c r="AT26" s="167"/>
      <c r="AU26" s="167"/>
      <c r="AV26" s="167"/>
      <c r="AW26" s="167"/>
      <c r="AX26" s="167"/>
      <c r="AY26" s="167"/>
      <c r="AZ26" s="167"/>
      <c r="BA26" s="201"/>
      <c r="BB26" s="205">
        <f>IF(AH26=1,1,99)</f>
        <v>99</v>
      </c>
    </row>
    <row r="27" spans="1:54" ht="18" customHeight="1">
      <c r="B27" s="334" t="s">
        <v>114</v>
      </c>
      <c r="C27" s="335"/>
      <c r="D27" s="335"/>
      <c r="E27" s="335"/>
      <c r="F27" s="335"/>
      <c r="G27" s="335"/>
      <c r="H27" s="335"/>
      <c r="I27" s="335"/>
      <c r="J27" s="335"/>
      <c r="K27" s="335"/>
      <c r="L27" s="335"/>
      <c r="M27" s="335"/>
      <c r="N27" s="335"/>
      <c r="O27" s="336"/>
      <c r="P27" s="572" t="s">
        <v>492</v>
      </c>
      <c r="Q27" s="503"/>
      <c r="R27" s="503"/>
      <c r="S27" s="503"/>
      <c r="T27" s="503"/>
      <c r="U27" s="503"/>
      <c r="V27" s="503"/>
      <c r="W27" s="503"/>
      <c r="X27" s="503"/>
      <c r="Y27" s="503"/>
      <c r="Z27" s="503"/>
      <c r="AA27" s="503"/>
      <c r="AB27" s="503"/>
      <c r="AC27" s="503"/>
      <c r="AD27" s="503"/>
      <c r="AE27" s="504"/>
      <c r="AG27" s="126" t="s">
        <v>424</v>
      </c>
      <c r="AH27" s="166" t="str">
        <f>IF(AH25=3,1,"")</f>
        <v/>
      </c>
      <c r="AI27" s="167"/>
      <c r="AJ27" s="167"/>
      <c r="AK27" s="167"/>
      <c r="AL27" s="167"/>
      <c r="AM27" s="167"/>
      <c r="AN27" s="167"/>
      <c r="AO27" s="167"/>
      <c r="AP27" s="167"/>
      <c r="AQ27" s="167"/>
      <c r="AR27" s="166"/>
      <c r="AS27" s="167"/>
      <c r="AT27" s="167"/>
      <c r="AU27" s="167"/>
      <c r="AV27" s="167"/>
      <c r="AW27" s="167"/>
      <c r="AX27" s="167"/>
      <c r="AY27" s="167"/>
      <c r="AZ27" s="167"/>
      <c r="BA27" s="201"/>
      <c r="BB27" s="205">
        <f>IF(AH27=1,1,99)</f>
        <v>99</v>
      </c>
    </row>
    <row r="28" spans="1:54" ht="18" customHeight="1">
      <c r="B28" s="156"/>
      <c r="C28" s="28" t="s">
        <v>165</v>
      </c>
      <c r="D28" s="562" t="s">
        <v>176</v>
      </c>
      <c r="E28" s="562"/>
      <c r="F28" s="548"/>
      <c r="G28" s="548"/>
      <c r="H28" s="22" t="s">
        <v>173</v>
      </c>
      <c r="I28" s="562" t="s">
        <v>174</v>
      </c>
      <c r="J28" s="562"/>
      <c r="K28" s="548"/>
      <c r="L28" s="548"/>
      <c r="M28" s="28" t="s">
        <v>175</v>
      </c>
      <c r="N28" s="151"/>
      <c r="O28" s="54" t="s">
        <v>137</v>
      </c>
      <c r="P28" s="506" t="s">
        <v>54</v>
      </c>
      <c r="Q28" s="507"/>
      <c r="R28" s="507"/>
      <c r="S28" s="507"/>
      <c r="T28" s="507"/>
      <c r="U28" s="507"/>
      <c r="V28" s="507"/>
      <c r="W28" s="507"/>
      <c r="X28" s="507"/>
      <c r="Y28" s="507"/>
      <c r="Z28" s="507"/>
      <c r="AA28" s="507"/>
      <c r="AB28" s="507"/>
      <c r="AC28" s="507"/>
      <c r="AD28" s="507"/>
      <c r="AE28" s="570"/>
      <c r="AG28" s="123" t="s">
        <v>425</v>
      </c>
      <c r="AH28" s="166">
        <v>0</v>
      </c>
      <c r="AI28" s="167"/>
      <c r="AJ28" s="167"/>
      <c r="AK28" s="167"/>
      <c r="AL28" s="167"/>
      <c r="AM28" s="167"/>
      <c r="AN28" s="167"/>
      <c r="AO28" s="167"/>
      <c r="AP28" s="167"/>
      <c r="AQ28" s="167"/>
      <c r="AR28" s="166" t="str">
        <f t="shared" si="0"/>
        <v/>
      </c>
      <c r="AS28" s="166" t="str">
        <f>IF(AI28,1,"")</f>
        <v/>
      </c>
      <c r="AT28" s="167"/>
      <c r="AU28" s="167"/>
      <c r="AV28" s="167"/>
      <c r="AW28" s="167"/>
      <c r="AX28" s="167"/>
      <c r="AY28" s="167"/>
      <c r="AZ28" s="167"/>
      <c r="BA28" s="201"/>
      <c r="BB28" s="205" t="str">
        <f>IF(AH28=0,"",AH28)</f>
        <v/>
      </c>
    </row>
    <row r="29" spans="1:54" ht="18" customHeight="1">
      <c r="B29" s="334" t="s">
        <v>51</v>
      </c>
      <c r="C29" s="335"/>
      <c r="D29" s="335"/>
      <c r="E29" s="335"/>
      <c r="F29" s="335"/>
      <c r="G29" s="335"/>
      <c r="H29" s="335"/>
      <c r="I29" s="335"/>
      <c r="J29" s="22" t="s">
        <v>48</v>
      </c>
      <c r="K29" s="151"/>
      <c r="L29" s="22" t="s">
        <v>165</v>
      </c>
      <c r="M29" s="22"/>
      <c r="N29" s="151"/>
      <c r="O29" s="54" t="s">
        <v>137</v>
      </c>
      <c r="P29" s="21"/>
      <c r="Q29" s="151"/>
      <c r="R29" s="22" t="s">
        <v>161</v>
      </c>
      <c r="S29" s="22"/>
      <c r="T29" s="22"/>
      <c r="U29" s="136"/>
      <c r="V29" s="151"/>
      <c r="W29" s="507" t="s">
        <v>162</v>
      </c>
      <c r="X29" s="507"/>
      <c r="Y29" s="151"/>
      <c r="Z29" s="22" t="s">
        <v>163</v>
      </c>
      <c r="AA29" s="22"/>
      <c r="AB29" s="22" t="s">
        <v>152</v>
      </c>
      <c r="AC29" s="568"/>
      <c r="AD29" s="568"/>
      <c r="AE29" s="569"/>
      <c r="AG29" s="123" t="s">
        <v>426</v>
      </c>
      <c r="AH29" s="166"/>
      <c r="AI29" s="167"/>
      <c r="AJ29" s="167"/>
      <c r="AK29" s="167"/>
      <c r="AL29" s="167"/>
      <c r="AM29" s="167"/>
      <c r="AN29" s="167"/>
      <c r="AO29" s="167"/>
      <c r="AP29" s="167"/>
      <c r="AQ29" s="167"/>
      <c r="AR29" s="166" t="str">
        <f>S33&amp;""</f>
        <v/>
      </c>
      <c r="AS29" s="167"/>
      <c r="AT29" s="167"/>
      <c r="AU29" s="167"/>
      <c r="AV29" s="167"/>
      <c r="AW29" s="167"/>
      <c r="AX29" s="167"/>
      <c r="AY29" s="167"/>
      <c r="AZ29" s="167"/>
      <c r="BA29" s="201"/>
      <c r="BB29" s="205">
        <f>IF(AR29="",99,1)</f>
        <v>99</v>
      </c>
    </row>
    <row r="30" spans="1:54" ht="18" customHeight="1">
      <c r="B30" s="334" t="s">
        <v>52</v>
      </c>
      <c r="C30" s="335"/>
      <c r="D30" s="335"/>
      <c r="E30" s="335"/>
      <c r="F30" s="335"/>
      <c r="G30" s="335"/>
      <c r="H30" s="335"/>
      <c r="I30" s="335"/>
      <c r="J30" s="22" t="s">
        <v>48</v>
      </c>
      <c r="K30" s="151"/>
      <c r="L30" s="22" t="s">
        <v>165</v>
      </c>
      <c r="M30" s="22"/>
      <c r="N30" s="151"/>
      <c r="O30" s="54" t="s">
        <v>137</v>
      </c>
      <c r="P30" s="573" t="s">
        <v>115</v>
      </c>
      <c r="Q30" s="574"/>
      <c r="R30" s="574"/>
      <c r="S30" s="574"/>
      <c r="T30" s="574"/>
      <c r="U30" s="151"/>
      <c r="V30" s="295" t="s">
        <v>159</v>
      </c>
      <c r="W30" s="295"/>
      <c r="X30" s="151"/>
      <c r="Y30" s="221"/>
      <c r="Z30" s="335" t="s">
        <v>160</v>
      </c>
      <c r="AA30" s="335"/>
      <c r="AB30" s="151"/>
      <c r="AC30" s="221"/>
      <c r="AD30" s="234" t="s">
        <v>157</v>
      </c>
      <c r="AE30" s="327"/>
      <c r="AH30" s="167"/>
      <c r="AI30" s="167"/>
      <c r="AJ30" s="167"/>
      <c r="AK30" s="167"/>
      <c r="AL30" s="167"/>
      <c r="AM30" s="167"/>
      <c r="AN30" s="167"/>
      <c r="AO30" s="167"/>
      <c r="AP30" s="167"/>
      <c r="AQ30" s="167"/>
      <c r="AR30" s="167"/>
      <c r="AS30" s="167"/>
      <c r="AT30" s="167"/>
      <c r="AU30" s="167"/>
      <c r="AV30" s="167"/>
      <c r="AW30" s="167"/>
      <c r="AX30" s="167"/>
      <c r="AY30" s="167"/>
      <c r="AZ30" s="167"/>
      <c r="BA30" s="201"/>
      <c r="BB30" s="203"/>
    </row>
    <row r="31" spans="1:54" ht="18" customHeight="1">
      <c r="B31" s="508" t="s">
        <v>91</v>
      </c>
      <c r="C31" s="509"/>
      <c r="D31" s="509"/>
      <c r="E31" s="509"/>
      <c r="F31" s="509"/>
      <c r="G31" s="509"/>
      <c r="H31" s="509"/>
      <c r="I31" s="509"/>
      <c r="J31" s="509"/>
      <c r="K31" s="509"/>
      <c r="L31" s="509"/>
      <c r="M31" s="509"/>
      <c r="N31" s="509"/>
      <c r="O31" s="510"/>
      <c r="P31" s="21"/>
      <c r="Q31" s="151"/>
      <c r="R31" s="503" t="s">
        <v>135</v>
      </c>
      <c r="S31" s="503"/>
      <c r="T31" s="503"/>
      <c r="U31" s="503"/>
      <c r="V31" s="503"/>
      <c r="W31" s="503"/>
      <c r="X31" s="566"/>
      <c r="Y31" s="566"/>
      <c r="Z31" s="566"/>
      <c r="AA31" s="566"/>
      <c r="AB31" s="566"/>
      <c r="AC31" s="566"/>
      <c r="AD31" s="566"/>
      <c r="AE31" s="567"/>
      <c r="AH31" s="167"/>
      <c r="AI31" s="167"/>
      <c r="AJ31" s="167"/>
      <c r="AK31" s="167"/>
      <c r="AL31" s="167"/>
      <c r="AM31" s="167"/>
      <c r="AN31" s="167"/>
      <c r="AO31" s="167"/>
      <c r="AP31" s="167"/>
      <c r="AQ31" s="167"/>
      <c r="AR31" s="167"/>
      <c r="AS31" s="167"/>
      <c r="AT31" s="167"/>
      <c r="AU31" s="167"/>
      <c r="AV31" s="167"/>
      <c r="AW31" s="167"/>
      <c r="AX31" s="167"/>
      <c r="AY31" s="167"/>
      <c r="AZ31" s="167"/>
      <c r="BA31" s="201"/>
      <c r="BB31" s="203"/>
    </row>
    <row r="32" spans="1:54" ht="18" customHeight="1">
      <c r="B32" s="506" t="s">
        <v>53</v>
      </c>
      <c r="C32" s="507"/>
      <c r="D32" s="507"/>
      <c r="E32" s="507"/>
      <c r="F32" s="507"/>
      <c r="G32" s="507"/>
      <c r="H32" s="507"/>
      <c r="I32" s="507"/>
      <c r="J32" s="22"/>
      <c r="K32" s="61"/>
      <c r="L32" s="22"/>
      <c r="M32" s="22"/>
      <c r="N32" s="61"/>
      <c r="O32" s="54"/>
      <c r="P32" s="21" t="s">
        <v>111</v>
      </c>
      <c r="Q32" s="22"/>
      <c r="R32" s="22"/>
      <c r="S32" s="22"/>
      <c r="T32" s="22"/>
      <c r="U32" s="28"/>
      <c r="V32" s="151"/>
      <c r="W32" s="234" t="s">
        <v>158</v>
      </c>
      <c r="X32" s="234"/>
      <c r="Y32" s="234"/>
      <c r="Z32" s="234"/>
      <c r="AA32" s="151"/>
      <c r="AB32" s="234" t="s">
        <v>135</v>
      </c>
      <c r="AC32" s="234"/>
      <c r="AD32" s="234"/>
      <c r="AE32" s="327"/>
      <c r="AH32" s="167"/>
      <c r="AI32" s="167"/>
      <c r="AJ32" s="167"/>
      <c r="AK32" s="167"/>
      <c r="AL32" s="167"/>
      <c r="AM32" s="167"/>
      <c r="AN32" s="167"/>
      <c r="AO32" s="167"/>
      <c r="AP32" s="167"/>
      <c r="AQ32" s="167"/>
      <c r="AR32" s="167"/>
      <c r="AS32" s="167"/>
      <c r="AT32" s="167"/>
      <c r="AU32" s="167"/>
      <c r="AV32" s="167"/>
      <c r="AW32" s="167"/>
      <c r="AX32" s="167"/>
      <c r="AY32" s="167"/>
      <c r="AZ32" s="167"/>
      <c r="BA32" s="201"/>
      <c r="BB32" s="203"/>
    </row>
    <row r="33" spans="2:54" ht="18" customHeight="1">
      <c r="B33" s="157"/>
      <c r="C33" s="49" t="s">
        <v>170</v>
      </c>
      <c r="D33" s="158"/>
      <c r="E33" s="51" t="s">
        <v>171</v>
      </c>
      <c r="F33" s="158"/>
      <c r="G33" s="51" t="s">
        <v>172</v>
      </c>
      <c r="H33" s="158"/>
      <c r="I33" s="247" t="s">
        <v>151</v>
      </c>
      <c r="J33" s="247"/>
      <c r="K33" s="344"/>
      <c r="L33" s="344"/>
      <c r="M33" s="59" t="s">
        <v>152</v>
      </c>
      <c r="N33" s="158"/>
      <c r="O33" s="60" t="s">
        <v>137</v>
      </c>
      <c r="P33" s="230" t="s">
        <v>164</v>
      </c>
      <c r="Q33" s="404" t="s">
        <v>151</v>
      </c>
      <c r="R33" s="404"/>
      <c r="S33" s="344"/>
      <c r="T33" s="344"/>
      <c r="U33" s="344"/>
      <c r="V33" s="344"/>
      <c r="W33" s="344"/>
      <c r="X33" s="344"/>
      <c r="Y33" s="344"/>
      <c r="Z33" s="344"/>
      <c r="AA33" s="344"/>
      <c r="AB33" s="344"/>
      <c r="AC33" s="344"/>
      <c r="AD33" s="51" t="s">
        <v>156</v>
      </c>
      <c r="AE33" s="52"/>
      <c r="AH33" s="167"/>
      <c r="AI33" s="167"/>
      <c r="AJ33" s="167"/>
      <c r="AK33" s="167"/>
      <c r="AL33" s="167"/>
      <c r="AM33" s="167"/>
      <c r="AN33" s="167"/>
      <c r="AO33" s="167"/>
      <c r="AP33" s="167"/>
      <c r="AQ33" s="167"/>
      <c r="AR33" s="167"/>
      <c r="AS33" s="167"/>
      <c r="AT33" s="167"/>
      <c r="AU33" s="167"/>
      <c r="AV33" s="167"/>
      <c r="AW33" s="167"/>
      <c r="AX33" s="167"/>
      <c r="AY33" s="167"/>
      <c r="AZ33" s="167"/>
      <c r="BA33" s="201"/>
      <c r="BB33" s="203"/>
    </row>
    <row r="34" spans="2:54" ht="13.5" hidden="1" customHeight="1">
      <c r="B34" s="14"/>
      <c r="C34" s="15"/>
      <c r="D34" s="15"/>
      <c r="E34" s="15"/>
      <c r="F34" s="15"/>
      <c r="G34" s="15"/>
      <c r="H34" s="15"/>
      <c r="I34" s="15"/>
      <c r="J34" s="15"/>
      <c r="K34" s="15"/>
      <c r="L34" s="15"/>
      <c r="M34" s="15"/>
      <c r="N34" s="16"/>
      <c r="O34" s="16"/>
      <c r="P34" s="16"/>
      <c r="Q34" s="8"/>
      <c r="R34" s="37"/>
      <c r="S34" s="9"/>
      <c r="T34" s="10"/>
      <c r="U34" s="10"/>
      <c r="V34" s="10"/>
      <c r="W34" s="10"/>
      <c r="X34" s="10"/>
      <c r="Y34" s="10"/>
      <c r="Z34" s="10"/>
      <c r="AA34" s="35"/>
      <c r="AB34" s="20"/>
      <c r="AC34" s="35"/>
      <c r="AD34" s="2"/>
      <c r="AH34" s="167"/>
      <c r="AI34" s="167"/>
      <c r="AJ34" s="167"/>
      <c r="AK34" s="167"/>
      <c r="AL34" s="167"/>
      <c r="AM34" s="167"/>
      <c r="AN34" s="167"/>
      <c r="AO34" s="167"/>
      <c r="AP34" s="167"/>
      <c r="AQ34" s="167"/>
      <c r="AR34" s="167"/>
      <c r="AS34" s="167"/>
      <c r="AT34" s="167"/>
      <c r="AU34" s="167"/>
      <c r="AV34" s="167"/>
      <c r="AW34" s="167"/>
      <c r="AX34" s="167"/>
      <c r="AY34" s="167"/>
      <c r="AZ34" s="167"/>
      <c r="BA34" s="201"/>
      <c r="BB34" s="203"/>
    </row>
    <row r="35" spans="2:54" ht="6" customHeight="1">
      <c r="B35" s="39"/>
      <c r="C35" s="39"/>
      <c r="D35" s="39"/>
      <c r="E35" s="39"/>
      <c r="F35" s="39"/>
      <c r="G35" s="39"/>
      <c r="H35" s="39"/>
      <c r="I35" s="39"/>
      <c r="J35" s="39"/>
      <c r="K35" s="39"/>
      <c r="L35" s="39"/>
      <c r="M35" s="39"/>
      <c r="N35" s="39"/>
      <c r="O35" s="39"/>
      <c r="P35" s="39"/>
      <c r="Q35" s="39"/>
      <c r="R35" s="39"/>
      <c r="S35" s="40"/>
      <c r="T35" s="40"/>
      <c r="U35" s="40"/>
      <c r="V35" s="40"/>
      <c r="W35" s="40"/>
      <c r="X35" s="40"/>
      <c r="Y35" s="35"/>
      <c r="Z35" s="35"/>
      <c r="AA35" s="35"/>
      <c r="AB35" s="40"/>
      <c r="AC35" s="40"/>
      <c r="AD35" s="41"/>
      <c r="AH35" s="167"/>
      <c r="AI35" s="167"/>
      <c r="AJ35" s="167"/>
      <c r="AK35" s="167"/>
      <c r="AL35" s="167"/>
      <c r="AM35" s="167"/>
      <c r="AN35" s="167"/>
      <c r="AO35" s="167"/>
      <c r="AP35" s="167"/>
      <c r="AQ35" s="167"/>
      <c r="AR35" s="167"/>
      <c r="AS35" s="167"/>
      <c r="AT35" s="167"/>
      <c r="AU35" s="167"/>
      <c r="AV35" s="167"/>
      <c r="AW35" s="167"/>
      <c r="AX35" s="167"/>
      <c r="AY35" s="167"/>
      <c r="AZ35" s="167"/>
      <c r="BA35" s="201"/>
      <c r="BB35" s="203"/>
    </row>
    <row r="36" spans="2:54" ht="18" customHeight="1">
      <c r="B36" s="575" t="s">
        <v>23</v>
      </c>
      <c r="C36" s="576"/>
      <c r="D36" s="576"/>
      <c r="E36" s="576"/>
      <c r="F36" s="576"/>
      <c r="G36" s="576"/>
      <c r="H36" s="576"/>
      <c r="I36" s="576"/>
      <c r="J36" s="576"/>
      <c r="K36" s="576"/>
      <c r="L36" s="576"/>
      <c r="M36" s="576"/>
      <c r="N36" s="576"/>
      <c r="O36" s="576"/>
      <c r="P36" s="576"/>
      <c r="Q36" s="576"/>
      <c r="R36" s="576"/>
      <c r="S36" s="576"/>
      <c r="T36" s="576"/>
      <c r="U36" s="576"/>
      <c r="V36" s="576"/>
      <c r="W36" s="576"/>
      <c r="X36" s="576"/>
      <c r="Y36" s="576"/>
      <c r="Z36" s="576"/>
      <c r="AA36" s="576"/>
      <c r="AB36" s="576"/>
      <c r="AC36" s="576"/>
      <c r="AD36" s="576"/>
      <c r="AE36" s="577"/>
      <c r="AG36" s="121" t="s">
        <v>408</v>
      </c>
      <c r="AH36" s="167"/>
      <c r="AI36" s="167"/>
      <c r="AJ36" s="167"/>
      <c r="AK36" s="167"/>
      <c r="AL36" s="167"/>
      <c r="AM36" s="167"/>
      <c r="AN36" s="167"/>
      <c r="AO36" s="167"/>
      <c r="AP36" s="167"/>
      <c r="AQ36" s="167" t="s">
        <v>409</v>
      </c>
      <c r="AR36" s="167"/>
      <c r="AS36" s="167"/>
      <c r="AT36" s="167"/>
      <c r="AU36" s="167"/>
      <c r="AV36" s="167"/>
      <c r="AW36" s="167"/>
      <c r="AX36" s="167"/>
      <c r="AY36" s="167"/>
      <c r="AZ36" s="201"/>
      <c r="BA36" s="207" t="s">
        <v>410</v>
      </c>
      <c r="BB36" s="203"/>
    </row>
    <row r="37" spans="2:54" ht="18" customHeight="1">
      <c r="B37" s="263" t="s">
        <v>55</v>
      </c>
      <c r="C37" s="264"/>
      <c r="D37" s="264"/>
      <c r="E37" s="264"/>
      <c r="F37" s="264"/>
      <c r="G37" s="264"/>
      <c r="H37" s="264"/>
      <c r="I37" s="264"/>
      <c r="J37" s="264"/>
      <c r="K37" s="264"/>
      <c r="L37" s="264"/>
      <c r="M37" s="265"/>
      <c r="N37" s="197"/>
      <c r="O37" s="448" t="s">
        <v>182</v>
      </c>
      <c r="P37" s="448"/>
      <c r="Q37" s="448"/>
      <c r="R37" s="448"/>
      <c r="S37" s="448"/>
      <c r="T37" s="197"/>
      <c r="U37" s="448" t="s">
        <v>429</v>
      </c>
      <c r="V37" s="448"/>
      <c r="W37" s="448"/>
      <c r="X37" s="448"/>
      <c r="Y37" s="448"/>
      <c r="Z37" s="197"/>
      <c r="AA37" s="399" t="s">
        <v>181</v>
      </c>
      <c r="AB37" s="399"/>
      <c r="AC37" s="399"/>
      <c r="AD37" s="399"/>
      <c r="AE37" s="400"/>
      <c r="AG37" s="123" t="s">
        <v>428</v>
      </c>
      <c r="AH37" s="166" t="b">
        <v>0</v>
      </c>
      <c r="AI37" s="167"/>
      <c r="AJ37" s="167"/>
      <c r="AK37" s="167"/>
      <c r="AL37" s="167"/>
      <c r="AM37" s="167"/>
      <c r="AN37" s="167"/>
      <c r="AO37" s="167"/>
      <c r="AP37" s="167"/>
      <c r="AQ37" s="167"/>
      <c r="AR37" s="166" t="str">
        <f t="shared" ref="AR37:AR43" si="6">IF(AH37,1,"")</f>
        <v/>
      </c>
      <c r="AS37" s="167"/>
      <c r="AT37" s="167"/>
      <c r="AU37" s="167"/>
      <c r="AV37" s="167"/>
      <c r="AW37" s="167"/>
      <c r="AX37" s="167"/>
      <c r="AY37" s="167"/>
      <c r="AZ37" s="167"/>
      <c r="BA37" s="201"/>
      <c r="BB37" s="205">
        <f t="shared" ref="BB37:BB42" si="7">IF(AR37=1,1,99)</f>
        <v>99</v>
      </c>
    </row>
    <row r="38" spans="2:54" ht="18" customHeight="1">
      <c r="B38" s="266"/>
      <c r="C38" s="267"/>
      <c r="D38" s="267"/>
      <c r="E38" s="267"/>
      <c r="F38" s="267"/>
      <c r="G38" s="267"/>
      <c r="H38" s="267"/>
      <c r="I38" s="267"/>
      <c r="J38" s="267"/>
      <c r="K38" s="267"/>
      <c r="L38" s="267"/>
      <c r="M38" s="268"/>
      <c r="N38" s="198"/>
      <c r="O38" s="556" t="s">
        <v>431</v>
      </c>
      <c r="P38" s="556"/>
      <c r="Q38" s="556"/>
      <c r="R38" s="556"/>
      <c r="S38" s="556"/>
      <c r="T38" s="198"/>
      <c r="U38" s="556" t="s">
        <v>432</v>
      </c>
      <c r="V38" s="556"/>
      <c r="W38" s="556"/>
      <c r="X38" s="556"/>
      <c r="Y38" s="556"/>
      <c r="Z38" s="198"/>
      <c r="AA38" s="199" t="s">
        <v>151</v>
      </c>
      <c r="AB38" s="199"/>
      <c r="AC38" s="401"/>
      <c r="AD38" s="401"/>
      <c r="AE38" s="200" t="s">
        <v>152</v>
      </c>
      <c r="AG38" s="124" t="s">
        <v>429</v>
      </c>
      <c r="AH38" s="166" t="b">
        <v>0</v>
      </c>
      <c r="AI38" s="167"/>
      <c r="AJ38" s="167"/>
      <c r="AK38" s="167"/>
      <c r="AL38" s="167"/>
      <c r="AM38" s="167"/>
      <c r="AN38" s="167"/>
      <c r="AO38" s="167"/>
      <c r="AP38" s="167"/>
      <c r="AQ38" s="167"/>
      <c r="AR38" s="166" t="str">
        <f t="shared" si="6"/>
        <v/>
      </c>
      <c r="AS38" s="167"/>
      <c r="AT38" s="167"/>
      <c r="AU38" s="167"/>
      <c r="AV38" s="167"/>
      <c r="AW38" s="167"/>
      <c r="AX38" s="167"/>
      <c r="AY38" s="167"/>
      <c r="AZ38" s="167"/>
      <c r="BA38" s="201"/>
      <c r="BB38" s="205">
        <f t="shared" si="7"/>
        <v>99</v>
      </c>
    </row>
    <row r="39" spans="2:54" ht="18" customHeight="1">
      <c r="B39" s="579" t="s">
        <v>112</v>
      </c>
      <c r="C39" s="580"/>
      <c r="D39" s="314"/>
      <c r="E39" s="314"/>
      <c r="F39" s="314"/>
      <c r="G39" s="314"/>
      <c r="H39" s="314"/>
      <c r="I39" s="314"/>
      <c r="J39" s="314"/>
      <c r="K39" s="314"/>
      <c r="L39" s="314"/>
      <c r="M39" s="315"/>
      <c r="N39" s="157"/>
      <c r="O39" s="557" t="s">
        <v>166</v>
      </c>
      <c r="P39" s="557"/>
      <c r="Q39" s="557"/>
      <c r="R39" s="557"/>
      <c r="S39" s="151"/>
      <c r="T39" s="557" t="s">
        <v>167</v>
      </c>
      <c r="U39" s="557"/>
      <c r="V39" s="557"/>
      <c r="W39" s="151"/>
      <c r="X39" s="402" t="s">
        <v>168</v>
      </c>
      <c r="Y39" s="402"/>
      <c r="Z39" s="402"/>
      <c r="AA39" s="402"/>
      <c r="AB39" s="151"/>
      <c r="AC39" s="402" t="s">
        <v>169</v>
      </c>
      <c r="AD39" s="402"/>
      <c r="AE39" s="403"/>
      <c r="AG39" s="124" t="s">
        <v>430</v>
      </c>
      <c r="AH39" s="166" t="b">
        <v>0</v>
      </c>
      <c r="AI39" s="167"/>
      <c r="AJ39" s="167"/>
      <c r="AK39" s="167"/>
      <c r="AL39" s="167"/>
      <c r="AM39" s="167"/>
      <c r="AN39" s="167"/>
      <c r="AO39" s="167"/>
      <c r="AP39" s="167"/>
      <c r="AQ39" s="167"/>
      <c r="AR39" s="166" t="str">
        <f t="shared" si="6"/>
        <v/>
      </c>
      <c r="AS39" s="167"/>
      <c r="AT39" s="167"/>
      <c r="AU39" s="167"/>
      <c r="AV39" s="167"/>
      <c r="AW39" s="167"/>
      <c r="AX39" s="167"/>
      <c r="AY39" s="167"/>
      <c r="AZ39" s="167"/>
      <c r="BA39" s="201"/>
      <c r="BB39" s="205">
        <f t="shared" si="7"/>
        <v>99</v>
      </c>
    </row>
    <row r="40" spans="2:54" ht="18" customHeight="1">
      <c r="B40" s="581" t="s">
        <v>56</v>
      </c>
      <c r="C40" s="582"/>
      <c r="D40" s="582"/>
      <c r="E40" s="582"/>
      <c r="F40" s="582"/>
      <c r="G40" s="582"/>
      <c r="H40" s="582"/>
      <c r="I40" s="582"/>
      <c r="J40" s="582"/>
      <c r="K40" s="582"/>
      <c r="L40" s="582"/>
      <c r="M40" s="583"/>
      <c r="N40" s="160"/>
      <c r="O40" s="62" t="s">
        <v>153</v>
      </c>
      <c r="P40" s="578" t="s">
        <v>115</v>
      </c>
      <c r="Q40" s="578"/>
      <c r="R40" s="398"/>
      <c r="S40" s="398"/>
      <c r="T40" s="555" t="s">
        <v>157</v>
      </c>
      <c r="U40" s="555"/>
      <c r="V40" s="555"/>
      <c r="W40" s="555"/>
      <c r="X40" s="161"/>
      <c r="Y40" s="53" t="s">
        <v>154</v>
      </c>
      <c r="Z40" s="396"/>
      <c r="AA40" s="396"/>
      <c r="AB40" s="396"/>
      <c r="AC40" s="396"/>
      <c r="AD40" s="396"/>
      <c r="AE40" s="397"/>
      <c r="AG40" s="124" t="s">
        <v>431</v>
      </c>
      <c r="AH40" s="166" t="b">
        <v>0</v>
      </c>
      <c r="AI40" s="167"/>
      <c r="AJ40" s="167"/>
      <c r="AK40" s="167"/>
      <c r="AL40" s="167"/>
      <c r="AM40" s="167"/>
      <c r="AN40" s="167"/>
      <c r="AO40" s="167"/>
      <c r="AP40" s="167"/>
      <c r="AQ40" s="167"/>
      <c r="AR40" s="166" t="str">
        <f t="shared" si="6"/>
        <v/>
      </c>
      <c r="AS40" s="167"/>
      <c r="AT40" s="167"/>
      <c r="AU40" s="167"/>
      <c r="AV40" s="167"/>
      <c r="AW40" s="167"/>
      <c r="AX40" s="167"/>
      <c r="AY40" s="167"/>
      <c r="AZ40" s="167"/>
      <c r="BA40" s="201"/>
      <c r="BB40" s="205">
        <f t="shared" si="7"/>
        <v>99</v>
      </c>
    </row>
    <row r="41" spans="2:54" ht="18" customHeight="1">
      <c r="B41" s="326" t="s">
        <v>57</v>
      </c>
      <c r="C41" s="234"/>
      <c r="D41" s="234"/>
      <c r="E41" s="234"/>
      <c r="F41" s="234"/>
      <c r="G41" s="234"/>
      <c r="H41" s="234"/>
      <c r="I41" s="234"/>
      <c r="J41" s="234"/>
      <c r="K41" s="234"/>
      <c r="L41" s="234"/>
      <c r="M41" s="327"/>
      <c r="N41" s="587" t="s">
        <v>59</v>
      </c>
      <c r="O41" s="394"/>
      <c r="P41" s="394"/>
      <c r="Q41" s="162"/>
      <c r="R41" s="394" t="s">
        <v>155</v>
      </c>
      <c r="S41" s="394"/>
      <c r="T41" s="394"/>
      <c r="U41" s="163"/>
      <c r="V41" s="512" t="s">
        <v>437</v>
      </c>
      <c r="W41" s="512"/>
      <c r="X41" s="512"/>
      <c r="Y41" s="512"/>
      <c r="Z41" s="162"/>
      <c r="AA41" s="394" t="s">
        <v>438</v>
      </c>
      <c r="AB41" s="394"/>
      <c r="AC41" s="394"/>
      <c r="AD41" s="394"/>
      <c r="AE41" s="395"/>
      <c r="AG41" s="124" t="s">
        <v>432</v>
      </c>
      <c r="AH41" s="166" t="b">
        <v>0</v>
      </c>
      <c r="AI41" s="167"/>
      <c r="AJ41" s="167"/>
      <c r="AK41" s="167"/>
      <c r="AL41" s="167"/>
      <c r="AM41" s="167"/>
      <c r="AN41" s="167"/>
      <c r="AO41" s="167"/>
      <c r="AP41" s="167"/>
      <c r="AQ41" s="167"/>
      <c r="AR41" s="166" t="str">
        <f t="shared" si="6"/>
        <v/>
      </c>
      <c r="AS41" s="167"/>
      <c r="AT41" s="167"/>
      <c r="AU41" s="167"/>
      <c r="AV41" s="167"/>
      <c r="AW41" s="167"/>
      <c r="AX41" s="167"/>
      <c r="AY41" s="167"/>
      <c r="AZ41" s="167"/>
      <c r="BA41" s="201"/>
      <c r="BB41" s="205">
        <f t="shared" si="7"/>
        <v>99</v>
      </c>
    </row>
    <row r="42" spans="2:54" ht="18" customHeight="1">
      <c r="B42" s="328"/>
      <c r="C42" s="329"/>
      <c r="D42" s="329"/>
      <c r="E42" s="329"/>
      <c r="F42" s="329"/>
      <c r="G42" s="329"/>
      <c r="H42" s="329"/>
      <c r="I42" s="329"/>
      <c r="J42" s="329"/>
      <c r="K42" s="329"/>
      <c r="L42" s="329"/>
      <c r="M42" s="330"/>
      <c r="N42" s="313"/>
      <c r="O42" s="314"/>
      <c r="P42" s="314"/>
      <c r="Q42" s="159"/>
      <c r="R42" s="511" t="s">
        <v>439</v>
      </c>
      <c r="S42" s="511"/>
      <c r="T42" s="511"/>
      <c r="U42" s="164"/>
      <c r="V42" s="511" t="s">
        <v>183</v>
      </c>
      <c r="W42" s="511"/>
      <c r="X42" s="511"/>
      <c r="Y42" s="511"/>
      <c r="Z42" s="164"/>
      <c r="AA42" s="49" t="s">
        <v>151</v>
      </c>
      <c r="AB42" s="49"/>
      <c r="AC42" s="344"/>
      <c r="AD42" s="344"/>
      <c r="AE42" s="52" t="s">
        <v>152</v>
      </c>
      <c r="AG42" s="124" t="s">
        <v>433</v>
      </c>
      <c r="AH42" s="166" t="b">
        <v>0</v>
      </c>
      <c r="AI42" s="167"/>
      <c r="AJ42" s="167"/>
      <c r="AK42" s="167"/>
      <c r="AL42" s="167"/>
      <c r="AM42" s="167"/>
      <c r="AN42" s="167"/>
      <c r="AO42" s="167"/>
      <c r="AP42" s="167"/>
      <c r="AQ42" s="167"/>
      <c r="AR42" s="166" t="str">
        <f t="shared" si="6"/>
        <v/>
      </c>
      <c r="AS42" s="167"/>
      <c r="AT42" s="167"/>
      <c r="AU42" s="167"/>
      <c r="AV42" s="167"/>
      <c r="AW42" s="167"/>
      <c r="AX42" s="167"/>
      <c r="AY42" s="167"/>
      <c r="AZ42" s="167"/>
      <c r="BA42" s="201"/>
      <c r="BB42" s="205">
        <f t="shared" si="7"/>
        <v>99</v>
      </c>
    </row>
    <row r="43" spans="2:54" ht="18" customHeight="1">
      <c r="B43" s="263" t="s">
        <v>58</v>
      </c>
      <c r="C43" s="264"/>
      <c r="D43" s="264"/>
      <c r="E43" s="264"/>
      <c r="F43" s="264"/>
      <c r="G43" s="264"/>
      <c r="H43" s="264"/>
      <c r="I43" s="264"/>
      <c r="J43" s="264"/>
      <c r="K43" s="264"/>
      <c r="L43" s="264"/>
      <c r="M43" s="265"/>
      <c r="N43" s="384" t="s">
        <v>60</v>
      </c>
      <c r="O43" s="385"/>
      <c r="P43" s="385"/>
      <c r="Q43" s="385"/>
      <c r="R43" s="385"/>
      <c r="S43" s="385"/>
      <c r="T43" s="385"/>
      <c r="U43" s="385"/>
      <c r="V43" s="385"/>
      <c r="W43" s="385"/>
      <c r="X43" s="193"/>
      <c r="Y43" s="194" t="s">
        <v>136</v>
      </c>
      <c r="Z43" s="412"/>
      <c r="AA43" s="412"/>
      <c r="AB43" s="193"/>
      <c r="AC43" s="194" t="s">
        <v>137</v>
      </c>
      <c r="AD43" s="412"/>
      <c r="AE43" s="584"/>
      <c r="AG43" s="123" t="s">
        <v>434</v>
      </c>
      <c r="AH43" s="166">
        <v>0</v>
      </c>
      <c r="AI43" s="167"/>
      <c r="AJ43" s="167"/>
      <c r="AK43" s="167"/>
      <c r="AL43" s="167"/>
      <c r="AM43" s="167"/>
      <c r="AN43" s="167"/>
      <c r="AO43" s="167"/>
      <c r="AP43" s="167"/>
      <c r="AQ43" s="167"/>
      <c r="AR43" s="166" t="str">
        <f t="shared" si="6"/>
        <v/>
      </c>
      <c r="AS43" s="166" t="str">
        <f t="shared" ref="AS43" si="8">IF(AI43,"1","")</f>
        <v/>
      </c>
      <c r="AT43" s="166" t="str">
        <f t="shared" ref="AT43" si="9">IF(AJ43,"1","")</f>
        <v/>
      </c>
      <c r="AU43" s="166" t="str">
        <f t="shared" ref="AU43" si="10">IF(AK43,"1","")</f>
        <v/>
      </c>
      <c r="AV43" s="167"/>
      <c r="AW43" s="167"/>
      <c r="AX43" s="167"/>
      <c r="AY43" s="167"/>
      <c r="AZ43" s="167"/>
      <c r="BA43" s="201"/>
      <c r="BB43" s="205" t="str">
        <f>IF(AH43=0,"",AH43)</f>
        <v/>
      </c>
    </row>
    <row r="44" spans="2:54" ht="18" customHeight="1">
      <c r="B44" s="328"/>
      <c r="C44" s="329"/>
      <c r="D44" s="329"/>
      <c r="E44" s="329"/>
      <c r="F44" s="329"/>
      <c r="G44" s="329"/>
      <c r="H44" s="329"/>
      <c r="I44" s="329"/>
      <c r="J44" s="329"/>
      <c r="K44" s="329"/>
      <c r="L44" s="329"/>
      <c r="M44" s="330"/>
      <c r="N44" s="337" t="s">
        <v>61</v>
      </c>
      <c r="O44" s="338"/>
      <c r="P44" s="338"/>
      <c r="Q44" s="338"/>
      <c r="R44" s="338"/>
      <c r="S44" s="338"/>
      <c r="T44" s="338"/>
      <c r="U44" s="338"/>
      <c r="V44" s="338"/>
      <c r="W44" s="338"/>
      <c r="X44" s="158"/>
      <c r="Y44" s="49" t="s">
        <v>136</v>
      </c>
      <c r="Z44" s="247"/>
      <c r="AA44" s="247"/>
      <c r="AB44" s="158"/>
      <c r="AC44" s="49" t="s">
        <v>137</v>
      </c>
      <c r="AD44" s="247"/>
      <c r="AE44" s="257"/>
      <c r="AG44" s="123" t="s">
        <v>435</v>
      </c>
      <c r="AH44" s="171">
        <v>0</v>
      </c>
      <c r="AI44" s="172"/>
      <c r="AJ44" s="167"/>
      <c r="AK44" s="167"/>
      <c r="AL44" s="167"/>
      <c r="AM44" s="167"/>
      <c r="AN44" s="167"/>
      <c r="AO44" s="167"/>
      <c r="AP44" s="167"/>
      <c r="AQ44" s="167"/>
      <c r="AR44" s="208"/>
      <c r="AS44" s="166" t="str">
        <f t="shared" ref="AS44" si="11">IF(AI44,"1","")</f>
        <v/>
      </c>
      <c r="AT44" s="167"/>
      <c r="AU44" s="167"/>
      <c r="AV44" s="167"/>
      <c r="AW44" s="167"/>
      <c r="AX44" s="167"/>
      <c r="AY44" s="167"/>
      <c r="AZ44" s="167"/>
      <c r="BA44" s="201"/>
      <c r="BB44" s="205" t="str">
        <f>IF(AH44=0,"",IF(AH44=1,IF(R40="","",R40),IF(AH44=2,0,AH44)))</f>
        <v/>
      </c>
    </row>
    <row r="45" spans="2:54" ht="18" customHeight="1">
      <c r="B45" s="331" t="s">
        <v>25</v>
      </c>
      <c r="C45" s="332"/>
      <c r="D45" s="332"/>
      <c r="E45" s="332"/>
      <c r="F45" s="332"/>
      <c r="G45" s="332"/>
      <c r="H45" s="332"/>
      <c r="I45" s="332"/>
      <c r="J45" s="332"/>
      <c r="K45" s="332"/>
      <c r="L45" s="332"/>
      <c r="M45" s="333"/>
      <c r="N45" s="384" t="s">
        <v>62</v>
      </c>
      <c r="O45" s="385"/>
      <c r="P45" s="385"/>
      <c r="Q45" s="385"/>
      <c r="R45" s="385"/>
      <c r="S45" s="385"/>
      <c r="T45" s="385"/>
      <c r="U45" s="385"/>
      <c r="V45" s="385"/>
      <c r="W45" s="385"/>
      <c r="X45" s="193"/>
      <c r="Y45" s="194" t="s">
        <v>136</v>
      </c>
      <c r="Z45" s="246"/>
      <c r="AA45" s="246"/>
      <c r="AB45" s="193"/>
      <c r="AC45" s="194" t="s">
        <v>137</v>
      </c>
      <c r="AD45" s="412"/>
      <c r="AE45" s="584"/>
      <c r="AG45" s="123" t="s">
        <v>436</v>
      </c>
      <c r="AH45" s="166" t="b">
        <v>0</v>
      </c>
      <c r="AI45" s="167"/>
      <c r="AJ45" s="167"/>
      <c r="AK45" s="167"/>
      <c r="AL45" s="167"/>
      <c r="AM45" s="167"/>
      <c r="AN45" s="167"/>
      <c r="AO45" s="167"/>
      <c r="AP45" s="167"/>
      <c r="AQ45" s="167"/>
      <c r="AR45" s="166" t="str">
        <f>IF(AH45,1,"")</f>
        <v/>
      </c>
      <c r="AS45" s="167"/>
      <c r="AT45" s="167"/>
      <c r="AU45" s="167"/>
      <c r="AV45" s="167"/>
      <c r="AW45" s="167"/>
      <c r="AX45" s="167"/>
      <c r="AY45" s="167"/>
      <c r="AZ45" s="167"/>
      <c r="BA45" s="201"/>
      <c r="BB45" s="205">
        <f>IF(AR45=1,1,99)</f>
        <v>99</v>
      </c>
    </row>
    <row r="46" spans="2:54" ht="18" customHeight="1">
      <c r="B46" s="334"/>
      <c r="C46" s="335"/>
      <c r="D46" s="335"/>
      <c r="E46" s="335"/>
      <c r="F46" s="335"/>
      <c r="G46" s="335"/>
      <c r="H46" s="335"/>
      <c r="I46" s="335"/>
      <c r="J46" s="335"/>
      <c r="K46" s="335"/>
      <c r="L46" s="335"/>
      <c r="M46" s="336"/>
      <c r="N46" s="340" t="s">
        <v>63</v>
      </c>
      <c r="O46" s="341"/>
      <c r="P46" s="341"/>
      <c r="Q46" s="341"/>
      <c r="R46" s="341"/>
      <c r="S46" s="341"/>
      <c r="T46" s="341"/>
      <c r="U46" s="341"/>
      <c r="V46" s="341"/>
      <c r="W46" s="341"/>
      <c r="X46" s="195"/>
      <c r="Y46" s="196" t="s">
        <v>136</v>
      </c>
      <c r="Z46" s="245"/>
      <c r="AA46" s="245"/>
      <c r="AB46" s="195"/>
      <c r="AC46" s="196" t="s">
        <v>137</v>
      </c>
      <c r="AD46" s="245"/>
      <c r="AE46" s="423"/>
      <c r="AG46" s="123" t="s">
        <v>437</v>
      </c>
      <c r="AH46" s="166" t="b">
        <v>0</v>
      </c>
      <c r="AI46" s="173"/>
      <c r="AJ46" s="167"/>
      <c r="AK46" s="167"/>
      <c r="AL46" s="167"/>
      <c r="AM46" s="167"/>
      <c r="AN46" s="167"/>
      <c r="AO46" s="167"/>
      <c r="AP46" s="167"/>
      <c r="AQ46" s="167"/>
      <c r="AR46" s="166" t="str">
        <f t="shared" ref="AR46:AR50" si="12">IF(AH46,1,"")</f>
        <v/>
      </c>
      <c r="AS46" s="167"/>
      <c r="AT46" s="167"/>
      <c r="AU46" s="167"/>
      <c r="AV46" s="167"/>
      <c r="AW46" s="167"/>
      <c r="AX46" s="167"/>
      <c r="AY46" s="167"/>
      <c r="AZ46" s="167"/>
      <c r="BA46" s="201"/>
      <c r="BB46" s="205">
        <f t="shared" ref="BB46:BB50" si="13">IF(AR46=1,1,99)</f>
        <v>99</v>
      </c>
    </row>
    <row r="47" spans="2:54" ht="18" customHeight="1">
      <c r="B47" s="334"/>
      <c r="C47" s="335"/>
      <c r="D47" s="335"/>
      <c r="E47" s="335"/>
      <c r="F47" s="335"/>
      <c r="G47" s="335"/>
      <c r="H47" s="335"/>
      <c r="I47" s="335"/>
      <c r="J47" s="335"/>
      <c r="K47" s="335"/>
      <c r="L47" s="335"/>
      <c r="M47" s="336"/>
      <c r="N47" s="340" t="s">
        <v>64</v>
      </c>
      <c r="O47" s="341"/>
      <c r="P47" s="341"/>
      <c r="Q47" s="341"/>
      <c r="R47" s="341"/>
      <c r="S47" s="341"/>
      <c r="T47" s="341"/>
      <c r="U47" s="341"/>
      <c r="V47" s="341"/>
      <c r="W47" s="341"/>
      <c r="X47" s="195"/>
      <c r="Y47" s="196" t="s">
        <v>136</v>
      </c>
      <c r="Z47" s="245"/>
      <c r="AA47" s="245"/>
      <c r="AB47" s="195"/>
      <c r="AC47" s="196" t="s">
        <v>137</v>
      </c>
      <c r="AD47" s="245"/>
      <c r="AE47" s="423"/>
      <c r="AG47" s="123" t="s">
        <v>438</v>
      </c>
      <c r="AH47" s="166" t="b">
        <v>0</v>
      </c>
      <c r="AI47" s="167"/>
      <c r="AJ47" s="167"/>
      <c r="AK47" s="167"/>
      <c r="AL47" s="167"/>
      <c r="AM47" s="167"/>
      <c r="AN47" s="167"/>
      <c r="AO47" s="167"/>
      <c r="AP47" s="167"/>
      <c r="AQ47" s="167"/>
      <c r="AR47" s="166" t="str">
        <f t="shared" si="12"/>
        <v/>
      </c>
      <c r="AS47" s="167"/>
      <c r="AT47" s="167"/>
      <c r="AU47" s="167"/>
      <c r="AV47" s="167"/>
      <c r="AW47" s="167"/>
      <c r="AX47" s="167"/>
      <c r="AY47" s="167"/>
      <c r="AZ47" s="167"/>
      <c r="BA47" s="201"/>
      <c r="BB47" s="205">
        <f t="shared" si="13"/>
        <v>99</v>
      </c>
    </row>
    <row r="48" spans="2:54" ht="18" customHeight="1">
      <c r="B48" s="337"/>
      <c r="C48" s="338"/>
      <c r="D48" s="338"/>
      <c r="E48" s="338"/>
      <c r="F48" s="338"/>
      <c r="G48" s="338"/>
      <c r="H48" s="338"/>
      <c r="I48" s="338"/>
      <c r="J48" s="338"/>
      <c r="K48" s="338"/>
      <c r="L48" s="338"/>
      <c r="M48" s="339"/>
      <c r="N48" s="386" t="s">
        <v>65</v>
      </c>
      <c r="O48" s="387"/>
      <c r="P48" s="387"/>
      <c r="Q48" s="387"/>
      <c r="R48" s="387"/>
      <c r="S48" s="387"/>
      <c r="T48" s="387"/>
      <c r="U48" s="387"/>
      <c r="V48" s="387"/>
      <c r="W48" s="387"/>
      <c r="X48" s="158"/>
      <c r="Y48" s="49" t="s">
        <v>136</v>
      </c>
      <c r="Z48" s="247"/>
      <c r="AA48" s="247"/>
      <c r="AB48" s="158"/>
      <c r="AC48" s="49" t="s">
        <v>137</v>
      </c>
      <c r="AD48" s="247"/>
      <c r="AE48" s="257"/>
      <c r="AG48" s="123" t="s">
        <v>439</v>
      </c>
      <c r="AH48" s="166" t="b">
        <v>0</v>
      </c>
      <c r="AI48" s="167"/>
      <c r="AJ48" s="167"/>
      <c r="AK48" s="167"/>
      <c r="AL48" s="167"/>
      <c r="AM48" s="167"/>
      <c r="AN48" s="167"/>
      <c r="AO48" s="167"/>
      <c r="AP48" s="167"/>
      <c r="AQ48" s="167"/>
      <c r="AR48" s="166" t="str">
        <f t="shared" si="12"/>
        <v/>
      </c>
      <c r="AS48" s="167"/>
      <c r="AT48" s="167"/>
      <c r="AU48" s="167"/>
      <c r="AV48" s="167"/>
      <c r="AW48" s="167"/>
      <c r="AX48" s="167"/>
      <c r="AY48" s="167"/>
      <c r="AZ48" s="167"/>
      <c r="BA48" s="201"/>
      <c r="BB48" s="205">
        <f t="shared" si="13"/>
        <v>99</v>
      </c>
    </row>
    <row r="49" spans="2:54" ht="27" customHeight="1">
      <c r="B49" s="237" t="s">
        <v>113</v>
      </c>
      <c r="C49" s="238"/>
      <c r="D49" s="239"/>
      <c r="E49" s="239"/>
      <c r="F49" s="239"/>
      <c r="G49" s="239"/>
      <c r="H49" s="239"/>
      <c r="I49" s="239"/>
      <c r="J49" s="239"/>
      <c r="K49" s="239"/>
      <c r="L49" s="239"/>
      <c r="M49" s="240"/>
      <c r="N49" s="165"/>
      <c r="O49" s="50" t="s">
        <v>153</v>
      </c>
      <c r="P49" s="554"/>
      <c r="Q49" s="554"/>
      <c r="R49" s="554"/>
      <c r="S49" s="554"/>
      <c r="T49" s="554"/>
      <c r="U49" s="554"/>
      <c r="V49" s="554"/>
      <c r="W49" s="554"/>
      <c r="X49" s="165"/>
      <c r="Y49" s="49" t="s">
        <v>154</v>
      </c>
      <c r="Z49" s="247"/>
      <c r="AA49" s="247"/>
      <c r="AB49" s="247"/>
      <c r="AC49" s="247"/>
      <c r="AD49" s="248"/>
      <c r="AE49" s="249"/>
      <c r="AG49" s="123" t="s">
        <v>440</v>
      </c>
      <c r="AH49" s="166" t="b">
        <v>0</v>
      </c>
      <c r="AI49" s="167"/>
      <c r="AJ49" s="167"/>
      <c r="AK49" s="167"/>
      <c r="AL49" s="167"/>
      <c r="AM49" s="167"/>
      <c r="AN49" s="167"/>
      <c r="AO49" s="167"/>
      <c r="AP49" s="167"/>
      <c r="AQ49" s="167"/>
      <c r="AR49" s="166" t="str">
        <f t="shared" si="12"/>
        <v/>
      </c>
      <c r="AS49" s="167"/>
      <c r="AT49" s="167"/>
      <c r="AU49" s="167"/>
      <c r="AV49" s="167"/>
      <c r="AW49" s="167"/>
      <c r="AX49" s="167"/>
      <c r="AY49" s="167"/>
      <c r="AZ49" s="167"/>
      <c r="BA49" s="201"/>
      <c r="BB49" s="205">
        <f t="shared" si="13"/>
        <v>99</v>
      </c>
    </row>
    <row r="50" spans="2:54" ht="13.2" customHeight="1">
      <c r="B50" s="26"/>
      <c r="C50" s="26"/>
      <c r="D50" s="27"/>
      <c r="E50" s="27"/>
      <c r="F50" s="27"/>
      <c r="G50" s="27"/>
      <c r="H50" s="27"/>
      <c r="I50" s="27"/>
      <c r="J50" s="27"/>
      <c r="K50" s="27"/>
      <c r="L50" s="27"/>
      <c r="M50" s="27"/>
      <c r="N50" s="28"/>
      <c r="O50" s="28"/>
      <c r="P50" s="28"/>
      <c r="Q50" s="28"/>
      <c r="R50" s="28"/>
      <c r="S50" s="22"/>
      <c r="T50" s="28"/>
      <c r="U50" s="28"/>
      <c r="V50" s="28"/>
      <c r="W50" s="28"/>
      <c r="X50" s="29"/>
      <c r="Y50" s="29"/>
      <c r="Z50" s="29"/>
      <c r="AA50" s="29"/>
      <c r="AB50" s="29"/>
      <c r="AC50" s="29"/>
      <c r="AD50" s="29"/>
      <c r="AG50" s="123" t="s">
        <v>441</v>
      </c>
      <c r="AH50" s="166" t="b">
        <v>0</v>
      </c>
      <c r="AI50" s="167"/>
      <c r="AJ50" s="167"/>
      <c r="AK50" s="167"/>
      <c r="AL50" s="167"/>
      <c r="AM50" s="167"/>
      <c r="AN50" s="167"/>
      <c r="AO50" s="167"/>
      <c r="AP50" s="167"/>
      <c r="AQ50" s="167"/>
      <c r="AR50" s="166" t="str">
        <f t="shared" si="12"/>
        <v/>
      </c>
      <c r="AS50" s="167"/>
      <c r="AT50" s="167"/>
      <c r="AU50" s="167"/>
      <c r="AV50" s="167"/>
      <c r="AW50" s="167"/>
      <c r="AX50" s="167"/>
      <c r="AY50" s="167"/>
      <c r="AZ50" s="167"/>
      <c r="BA50" s="201"/>
      <c r="BB50" s="205">
        <f t="shared" si="13"/>
        <v>99</v>
      </c>
    </row>
    <row r="51" spans="2:54">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t="s">
        <v>497</v>
      </c>
      <c r="AC51" s="29"/>
      <c r="AD51" s="29"/>
      <c r="AE51" s="29"/>
      <c r="AG51" s="123" t="s">
        <v>442</v>
      </c>
      <c r="AH51" s="166">
        <v>0</v>
      </c>
      <c r="AI51" s="167"/>
      <c r="AJ51" s="167"/>
      <c r="AK51" s="167"/>
      <c r="AL51" s="167"/>
      <c r="AM51" s="167"/>
      <c r="AN51" s="167"/>
      <c r="AO51" s="167"/>
      <c r="AP51" s="167"/>
      <c r="AQ51" s="167"/>
      <c r="AR51" s="167"/>
      <c r="AS51" s="167"/>
      <c r="AT51" s="167"/>
      <c r="AU51" s="167"/>
      <c r="AV51" s="167"/>
      <c r="AW51" s="167"/>
      <c r="AX51" s="167"/>
      <c r="AY51" s="167"/>
      <c r="AZ51" s="167"/>
      <c r="BA51" s="201"/>
      <c r="BB51" s="205" t="str">
        <f>IF(AH51=0,"",AH51)</f>
        <v/>
      </c>
    </row>
    <row r="52" spans="2:54" ht="13.5" customHeight="1">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G52" s="123" t="s">
        <v>443</v>
      </c>
      <c r="AH52" s="166">
        <v>0</v>
      </c>
      <c r="AI52" s="167"/>
      <c r="AJ52" s="167"/>
      <c r="AK52" s="167"/>
      <c r="AL52" s="167"/>
      <c r="AM52" s="167"/>
      <c r="AN52" s="167"/>
      <c r="AO52" s="167"/>
      <c r="AP52" s="167"/>
      <c r="AQ52" s="167"/>
      <c r="AR52" s="167"/>
      <c r="AS52" s="167"/>
      <c r="AT52" s="167"/>
      <c r="AU52" s="167"/>
      <c r="AV52" s="167"/>
      <c r="AW52" s="167"/>
      <c r="AX52" s="167"/>
      <c r="AY52" s="167"/>
      <c r="AZ52" s="167"/>
      <c r="BA52" s="201"/>
      <c r="BB52" s="205" t="str">
        <f t="shared" ref="BB52:BB56" si="14">IF(AH52=0,"",AH52)</f>
        <v/>
      </c>
    </row>
    <row r="53" spans="2:54" ht="13.5" customHeight="1">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G53" s="123" t="s">
        <v>444</v>
      </c>
      <c r="AH53" s="166">
        <v>0</v>
      </c>
      <c r="AI53" s="167"/>
      <c r="AJ53" s="167"/>
      <c r="AK53" s="167"/>
      <c r="AL53" s="167"/>
      <c r="AM53" s="167"/>
      <c r="AN53" s="167"/>
      <c r="AO53" s="167"/>
      <c r="AP53" s="167"/>
      <c r="AQ53" s="167"/>
      <c r="AR53" s="167"/>
      <c r="AS53" s="167"/>
      <c r="AT53" s="167"/>
      <c r="AU53" s="167"/>
      <c r="AV53" s="167"/>
      <c r="AW53" s="167"/>
      <c r="AX53" s="167"/>
      <c r="AY53" s="167"/>
      <c r="AZ53" s="167"/>
      <c r="BA53" s="201"/>
      <c r="BB53" s="205" t="str">
        <f t="shared" si="14"/>
        <v/>
      </c>
    </row>
    <row r="54" spans="2:54" ht="19.95" customHeight="1">
      <c r="B54" s="30" t="s">
        <v>24</v>
      </c>
      <c r="C54" s="30"/>
      <c r="D54" s="539">
        <f>R5</f>
        <v>0</v>
      </c>
      <c r="E54" s="539"/>
      <c r="F54" s="539"/>
      <c r="G54" s="539"/>
      <c r="H54" s="539"/>
      <c r="I54" s="539"/>
      <c r="J54" s="539"/>
      <c r="K54" s="539"/>
      <c r="L54" s="539"/>
      <c r="M54" s="539"/>
      <c r="N54" s="29"/>
      <c r="O54" s="29"/>
      <c r="P54" s="29"/>
      <c r="Q54" s="29"/>
      <c r="R54" s="29"/>
      <c r="S54" s="29"/>
      <c r="T54" s="29"/>
      <c r="U54" s="29"/>
      <c r="V54" s="29"/>
      <c r="W54" s="29"/>
      <c r="X54" s="29"/>
      <c r="Y54" s="29"/>
      <c r="Z54" s="29"/>
      <c r="AA54" s="29"/>
      <c r="AB54" s="29"/>
      <c r="AC54" s="29"/>
      <c r="AD54" s="29"/>
      <c r="AG54" s="123" t="s">
        <v>445</v>
      </c>
      <c r="AH54" s="166">
        <v>0</v>
      </c>
      <c r="AI54" s="167"/>
      <c r="AJ54" s="167"/>
      <c r="AK54" s="167"/>
      <c r="AL54" s="167"/>
      <c r="AM54" s="167"/>
      <c r="AN54" s="167"/>
      <c r="AO54" s="167"/>
      <c r="AP54" s="167"/>
      <c r="AQ54" s="167"/>
      <c r="AR54" s="167"/>
      <c r="AS54" s="167"/>
      <c r="AT54" s="167"/>
      <c r="AU54" s="167"/>
      <c r="AV54" s="167"/>
      <c r="AW54" s="167"/>
      <c r="AX54" s="167"/>
      <c r="AY54" s="167"/>
      <c r="AZ54" s="167"/>
      <c r="BA54" s="201"/>
      <c r="BB54" s="205" t="str">
        <f t="shared" si="14"/>
        <v/>
      </c>
    </row>
    <row r="55" spans="2:54">
      <c r="B55" s="11"/>
      <c r="C55" s="11"/>
      <c r="D55" s="11"/>
      <c r="E55" s="11"/>
      <c r="F55" s="11"/>
      <c r="G55" s="11"/>
      <c r="H55" s="12"/>
      <c r="I55" s="12"/>
      <c r="J55" s="12"/>
      <c r="K55" s="12"/>
      <c r="L55" s="12"/>
      <c r="AG55" s="123" t="s">
        <v>446</v>
      </c>
      <c r="AH55" s="166">
        <v>0</v>
      </c>
      <c r="AI55" s="167"/>
      <c r="AJ55" s="167"/>
      <c r="AK55" s="167"/>
      <c r="AL55" s="167"/>
      <c r="AM55" s="167"/>
      <c r="AN55" s="167"/>
      <c r="AO55" s="167"/>
      <c r="AP55" s="167"/>
      <c r="AQ55" s="167"/>
      <c r="AR55" s="167"/>
      <c r="AS55" s="167"/>
      <c r="AT55" s="167"/>
      <c r="AU55" s="167"/>
      <c r="AV55" s="167"/>
      <c r="AW55" s="167"/>
      <c r="AX55" s="167"/>
      <c r="AY55" s="167"/>
      <c r="AZ55" s="167"/>
      <c r="BA55" s="201"/>
      <c r="BB55" s="205" t="str">
        <f t="shared" si="14"/>
        <v/>
      </c>
    </row>
    <row r="56" spans="2:54">
      <c r="B56" s="19"/>
      <c r="C56" s="19"/>
      <c r="D56" s="19"/>
      <c r="E56" s="19"/>
      <c r="F56" s="19"/>
      <c r="G56" s="19"/>
      <c r="AG56" s="123" t="s">
        <v>447</v>
      </c>
      <c r="AH56" s="166">
        <v>0</v>
      </c>
      <c r="AI56" s="167"/>
      <c r="AJ56" s="167"/>
      <c r="AK56" s="167"/>
      <c r="AL56" s="167"/>
      <c r="AM56" s="167"/>
      <c r="AN56" s="167"/>
      <c r="AO56" s="167"/>
      <c r="AP56" s="167"/>
      <c r="AQ56" s="167"/>
      <c r="AR56" s="167"/>
      <c r="AS56" s="167"/>
      <c r="AT56" s="167"/>
      <c r="AU56" s="167"/>
      <c r="AV56" s="167"/>
      <c r="AW56" s="167"/>
      <c r="AX56" s="167"/>
      <c r="AY56" s="167"/>
      <c r="AZ56" s="167"/>
      <c r="BA56" s="201"/>
      <c r="BB56" s="205" t="str">
        <f t="shared" si="14"/>
        <v/>
      </c>
    </row>
    <row r="57" spans="2:54" ht="25.2" customHeight="1">
      <c r="B57" s="415" t="s">
        <v>26</v>
      </c>
      <c r="C57" s="416"/>
      <c r="D57" s="416"/>
      <c r="E57" s="416"/>
      <c r="F57" s="416"/>
      <c r="G57" s="416"/>
      <c r="H57" s="416"/>
      <c r="I57" s="416"/>
      <c r="J57" s="416"/>
      <c r="K57" s="416"/>
      <c r="L57" s="416"/>
      <c r="M57" s="416"/>
      <c r="N57" s="416"/>
      <c r="O57" s="416"/>
      <c r="P57" s="416"/>
      <c r="Q57" s="416"/>
      <c r="R57" s="416"/>
      <c r="S57" s="416"/>
      <c r="T57" s="416"/>
      <c r="U57" s="416"/>
      <c r="V57" s="416"/>
      <c r="W57" s="416"/>
      <c r="X57" s="416"/>
      <c r="Y57" s="416"/>
      <c r="Z57" s="416"/>
      <c r="AA57" s="416"/>
      <c r="AB57" s="416"/>
      <c r="AC57" s="416"/>
      <c r="AD57" s="416"/>
      <c r="AE57" s="417"/>
      <c r="AG57" s="123" t="s">
        <v>448</v>
      </c>
      <c r="AH57" s="166">
        <v>0</v>
      </c>
      <c r="AI57" s="167"/>
      <c r="AJ57" s="167"/>
      <c r="AK57" s="167"/>
      <c r="AL57" s="167"/>
      <c r="AM57" s="167"/>
      <c r="AN57" s="167"/>
      <c r="AO57" s="167"/>
      <c r="AP57" s="167"/>
      <c r="AQ57" s="167"/>
      <c r="AR57" s="167"/>
      <c r="AS57" s="167"/>
      <c r="AT57" s="167"/>
      <c r="AU57" s="167"/>
      <c r="AV57" s="167"/>
      <c r="AW57" s="167"/>
      <c r="AX57" s="167"/>
      <c r="AY57" s="167"/>
      <c r="AZ57" s="167"/>
      <c r="BA57" s="201"/>
      <c r="BB57" s="205" t="str">
        <f>IF(AH57=0,"99",AH57)</f>
        <v>99</v>
      </c>
    </row>
    <row r="58" spans="2:54" ht="25.2" customHeight="1">
      <c r="B58" s="494" t="s">
        <v>27</v>
      </c>
      <c r="C58" s="495"/>
      <c r="D58" s="495"/>
      <c r="E58" s="495"/>
      <c r="F58" s="495"/>
      <c r="G58" s="495"/>
      <c r="H58" s="495"/>
      <c r="I58" s="495"/>
      <c r="J58" s="495"/>
      <c r="K58" s="495"/>
      <c r="L58" s="495"/>
      <c r="M58" s="495"/>
      <c r="N58" s="495"/>
      <c r="O58" s="496"/>
      <c r="P58" s="138"/>
      <c r="Q58" s="591"/>
      <c r="R58" s="591"/>
      <c r="S58" s="381" t="s">
        <v>126</v>
      </c>
      <c r="T58" s="381"/>
      <c r="U58" s="25"/>
      <c r="V58" s="138"/>
      <c r="W58" s="381" t="s">
        <v>127</v>
      </c>
      <c r="X58" s="381"/>
      <c r="Y58" s="381"/>
      <c r="Z58" s="381"/>
      <c r="AA58" s="381"/>
      <c r="AB58" s="382"/>
      <c r="AC58" s="382"/>
      <c r="AD58" s="382"/>
      <c r="AE58" s="383"/>
      <c r="AH58" s="167"/>
      <c r="AI58" s="167"/>
      <c r="AJ58" s="167"/>
      <c r="AK58" s="167"/>
      <c r="AL58" s="167"/>
      <c r="AM58" s="167"/>
      <c r="AN58" s="167"/>
      <c r="AO58" s="167"/>
      <c r="AP58" s="167"/>
      <c r="AQ58" s="167"/>
      <c r="AR58" s="167"/>
      <c r="AS58" s="167"/>
      <c r="AT58" s="167"/>
      <c r="AU58" s="167"/>
      <c r="AV58" s="167"/>
      <c r="AW58" s="167"/>
      <c r="AX58" s="167"/>
      <c r="AY58" s="167"/>
      <c r="AZ58" s="167"/>
      <c r="BA58" s="201"/>
      <c r="BB58" s="203"/>
    </row>
    <row r="59" spans="2:54" ht="25.2" customHeight="1">
      <c r="B59" s="535" t="s">
        <v>28</v>
      </c>
      <c r="C59" s="536"/>
      <c r="D59" s="536"/>
      <c r="E59" s="536"/>
      <c r="F59" s="536"/>
      <c r="G59" s="536"/>
      <c r="H59" s="536"/>
      <c r="I59" s="536"/>
      <c r="J59" s="536"/>
      <c r="K59" s="536"/>
      <c r="L59" s="536"/>
      <c r="M59" s="536"/>
      <c r="N59" s="536"/>
      <c r="O59" s="537"/>
      <c r="P59" s="138"/>
      <c r="Q59" s="239" t="s">
        <v>128</v>
      </c>
      <c r="R59" s="239"/>
      <c r="S59" s="138"/>
      <c r="T59" s="239" t="s">
        <v>129</v>
      </c>
      <c r="U59" s="239"/>
      <c r="V59" s="138"/>
      <c r="W59" s="239" t="s">
        <v>130</v>
      </c>
      <c r="X59" s="239"/>
      <c r="Y59" s="138"/>
      <c r="Z59" s="239" t="s">
        <v>184</v>
      </c>
      <c r="AA59" s="239"/>
      <c r="AB59" s="138"/>
      <c r="AC59" s="239" t="s">
        <v>131</v>
      </c>
      <c r="AD59" s="239"/>
      <c r="AE59" s="240"/>
      <c r="AG59" s="121" t="s">
        <v>408</v>
      </c>
      <c r="AH59" s="167"/>
      <c r="AI59" s="167"/>
      <c r="AJ59" s="167"/>
      <c r="AK59" s="167"/>
      <c r="AL59" s="167"/>
      <c r="AM59" s="167"/>
      <c r="AN59" s="167"/>
      <c r="AO59" s="167"/>
      <c r="AP59" s="167"/>
      <c r="AQ59" s="167" t="s">
        <v>409</v>
      </c>
      <c r="AR59" s="167"/>
      <c r="AS59" s="167"/>
      <c r="AT59" s="167"/>
      <c r="AU59" s="167"/>
      <c r="AV59" s="167"/>
      <c r="AW59" s="167"/>
      <c r="AX59" s="167"/>
      <c r="AY59" s="167"/>
      <c r="AZ59" s="201"/>
      <c r="BA59" s="207" t="s">
        <v>410</v>
      </c>
      <c r="BB59" s="203"/>
    </row>
    <row r="60" spans="2:54" ht="25.2" customHeight="1">
      <c r="B60" s="540" t="s">
        <v>29</v>
      </c>
      <c r="C60" s="381"/>
      <c r="D60" s="381"/>
      <c r="E60" s="381"/>
      <c r="F60" s="381"/>
      <c r="G60" s="381"/>
      <c r="H60" s="381"/>
      <c r="I60" s="381"/>
      <c r="J60" s="381"/>
      <c r="K60" s="381"/>
      <c r="L60" s="381"/>
      <c r="M60" s="381"/>
      <c r="N60" s="381"/>
      <c r="O60" s="541"/>
      <c r="P60" s="588"/>
      <c r="Q60" s="589"/>
      <c r="R60" s="589"/>
      <c r="S60" s="589"/>
      <c r="T60" s="43" t="s">
        <v>66</v>
      </c>
      <c r="U60" s="222"/>
      <c r="V60" s="43" t="s">
        <v>67</v>
      </c>
      <c r="W60" s="585"/>
      <c r="X60" s="585"/>
      <c r="Y60" s="585"/>
      <c r="Z60" s="585"/>
      <c r="AA60" s="585"/>
      <c r="AB60" s="585"/>
      <c r="AC60" s="585"/>
      <c r="AD60" s="585"/>
      <c r="AE60" s="586"/>
      <c r="AG60" s="123" t="s">
        <v>449</v>
      </c>
      <c r="AH60" s="166">
        <v>0</v>
      </c>
      <c r="AI60" s="167"/>
      <c r="AJ60" s="167"/>
      <c r="AK60" s="167"/>
      <c r="AL60" s="167"/>
      <c r="AM60" s="167"/>
      <c r="AN60" s="167"/>
      <c r="AO60" s="167"/>
      <c r="AP60" s="167"/>
      <c r="AQ60" s="167"/>
      <c r="AR60" s="209">
        <f>Q58</f>
        <v>0</v>
      </c>
      <c r="AS60" s="166" t="str">
        <f>IF(AI60,"1","")</f>
        <v/>
      </c>
      <c r="AT60" s="167"/>
      <c r="AU60" s="167"/>
      <c r="AV60" s="167"/>
      <c r="AW60" s="167"/>
      <c r="AX60" s="167"/>
      <c r="AY60" s="167"/>
      <c r="AZ60" s="167"/>
      <c r="BA60" s="201"/>
      <c r="BB60" s="210" t="str">
        <f>IF(AH60=2,0,(IF(AH60=1,AR60,"")))</f>
        <v/>
      </c>
    </row>
    <row r="61" spans="2:54" ht="25.2" customHeight="1">
      <c r="B61" s="44" t="s">
        <v>117</v>
      </c>
      <c r="C61" s="45"/>
      <c r="D61" s="183"/>
      <c r="E61" s="183"/>
      <c r="F61" s="183"/>
      <c r="G61" s="183"/>
      <c r="H61" s="183"/>
      <c r="I61" s="183"/>
      <c r="J61" s="183"/>
      <c r="K61" s="183"/>
      <c r="L61" s="183"/>
      <c r="M61" s="183"/>
      <c r="N61" s="183"/>
      <c r="O61" s="183"/>
      <c r="P61" s="184"/>
      <c r="Q61" s="253" t="s">
        <v>118</v>
      </c>
      <c r="R61" s="253"/>
      <c r="S61" s="253"/>
      <c r="T61" s="223"/>
      <c r="U61" s="183" t="s">
        <v>148</v>
      </c>
      <c r="V61" s="223"/>
      <c r="W61" s="183" t="s">
        <v>149</v>
      </c>
      <c r="X61" s="185" t="s">
        <v>150</v>
      </c>
      <c r="Y61" s="133"/>
      <c r="Z61" s="186" t="s">
        <v>145</v>
      </c>
      <c r="AA61" s="133"/>
      <c r="AB61" s="186" t="s">
        <v>146</v>
      </c>
      <c r="AC61" s="133"/>
      <c r="AD61" s="418" t="s">
        <v>147</v>
      </c>
      <c r="AE61" s="419"/>
      <c r="AG61" s="123" t="s">
        <v>450</v>
      </c>
      <c r="AH61" s="166" t="b">
        <v>0</v>
      </c>
      <c r="AI61" s="167"/>
      <c r="AJ61" s="167"/>
      <c r="AK61" s="167"/>
      <c r="AL61" s="167"/>
      <c r="AM61" s="167"/>
      <c r="AN61" s="167"/>
      <c r="AO61" s="167"/>
      <c r="AP61" s="167"/>
      <c r="AQ61" s="167"/>
      <c r="AR61" s="166" t="str">
        <f>IF(AH61,1,"")</f>
        <v/>
      </c>
      <c r="AS61" s="167"/>
      <c r="AT61" s="167"/>
      <c r="AU61" s="167"/>
      <c r="AV61" s="167"/>
      <c r="AW61" s="167"/>
      <c r="AX61" s="167"/>
      <c r="AY61" s="167"/>
      <c r="AZ61" s="167"/>
      <c r="BA61" s="201"/>
      <c r="BB61" s="210">
        <f t="shared" ref="BB61:BB64" si="15">IF(AR61=1,1,99)</f>
        <v>99</v>
      </c>
    </row>
    <row r="62" spans="2:54" ht="10.95" customHeight="1">
      <c r="B62" s="310"/>
      <c r="C62" s="311"/>
      <c r="D62" s="486" t="s">
        <v>68</v>
      </c>
      <c r="E62" s="487"/>
      <c r="F62" s="250" t="s">
        <v>69</v>
      </c>
      <c r="G62" s="250"/>
      <c r="H62" s="242" t="s">
        <v>70</v>
      </c>
      <c r="I62" s="242"/>
      <c r="J62" s="250" t="s">
        <v>71</v>
      </c>
      <c r="K62" s="250"/>
      <c r="L62" s="242" t="s">
        <v>72</v>
      </c>
      <c r="M62" s="242"/>
      <c r="N62" s="538" t="s">
        <v>30</v>
      </c>
      <c r="O62" s="538"/>
      <c r="P62" s="538"/>
      <c r="Q62" s="538"/>
      <c r="R62" s="538"/>
      <c r="S62" s="538"/>
      <c r="T62" s="538"/>
      <c r="U62" s="538"/>
      <c r="V62" s="242" t="s">
        <v>73</v>
      </c>
      <c r="W62" s="242"/>
      <c r="X62" s="242" t="s">
        <v>74</v>
      </c>
      <c r="Y62" s="242"/>
      <c r="Z62" s="242" t="s">
        <v>75</v>
      </c>
      <c r="AA62" s="242"/>
      <c r="AB62" s="242" t="s">
        <v>76</v>
      </c>
      <c r="AC62" s="242"/>
      <c r="AD62" s="250" t="s">
        <v>77</v>
      </c>
      <c r="AE62" s="420"/>
      <c r="AG62" s="123" t="s">
        <v>451</v>
      </c>
      <c r="AH62" s="166" t="b">
        <v>0</v>
      </c>
      <c r="AI62" s="167"/>
      <c r="AJ62" s="167"/>
      <c r="AK62" s="167"/>
      <c r="AL62" s="167"/>
      <c r="AM62" s="167"/>
      <c r="AN62" s="167"/>
      <c r="AO62" s="167"/>
      <c r="AP62" s="167"/>
      <c r="AQ62" s="167"/>
      <c r="AR62" s="166" t="str">
        <f t="shared" ref="AR62:AR65" si="16">IF(AH62,1,"")</f>
        <v/>
      </c>
      <c r="AS62" s="167"/>
      <c r="AT62" s="167"/>
      <c r="AU62" s="167"/>
      <c r="AV62" s="167"/>
      <c r="AW62" s="167"/>
      <c r="AX62" s="167"/>
      <c r="AY62" s="167"/>
      <c r="AZ62" s="167"/>
      <c r="BA62" s="201"/>
      <c r="BB62" s="210">
        <f t="shared" si="15"/>
        <v>99</v>
      </c>
    </row>
    <row r="63" spans="2:54" ht="10.95" customHeight="1">
      <c r="B63" s="560"/>
      <c r="C63" s="561"/>
      <c r="D63" s="488"/>
      <c r="E63" s="489"/>
      <c r="F63" s="251"/>
      <c r="G63" s="251"/>
      <c r="H63" s="243"/>
      <c r="I63" s="243"/>
      <c r="J63" s="251"/>
      <c r="K63" s="251"/>
      <c r="L63" s="243"/>
      <c r="M63" s="243"/>
      <c r="N63" s="542" t="s">
        <v>31</v>
      </c>
      <c r="O63" s="542"/>
      <c r="P63" s="243" t="s">
        <v>493</v>
      </c>
      <c r="Q63" s="243"/>
      <c r="R63" s="243" t="s">
        <v>32</v>
      </c>
      <c r="S63" s="243"/>
      <c r="T63" s="243" t="s">
        <v>33</v>
      </c>
      <c r="U63" s="243"/>
      <c r="V63" s="243"/>
      <c r="W63" s="243"/>
      <c r="X63" s="243"/>
      <c r="Y63" s="243"/>
      <c r="Z63" s="243"/>
      <c r="AA63" s="243"/>
      <c r="AB63" s="243"/>
      <c r="AC63" s="243"/>
      <c r="AD63" s="251"/>
      <c r="AE63" s="421"/>
      <c r="AG63" s="123" t="s">
        <v>479</v>
      </c>
      <c r="AH63" s="166" t="b">
        <v>0</v>
      </c>
      <c r="AI63" s="167"/>
      <c r="AJ63" s="167"/>
      <c r="AK63" s="167"/>
      <c r="AL63" s="167"/>
      <c r="AM63" s="167"/>
      <c r="AN63" s="167"/>
      <c r="AO63" s="167"/>
      <c r="AP63" s="167"/>
      <c r="AQ63" s="167"/>
      <c r="AR63" s="166" t="str">
        <f t="shared" si="16"/>
        <v/>
      </c>
      <c r="AS63" s="167"/>
      <c r="AT63" s="167"/>
      <c r="AU63" s="167"/>
      <c r="AV63" s="167"/>
      <c r="AW63" s="167"/>
      <c r="AX63" s="167"/>
      <c r="AY63" s="167"/>
      <c r="AZ63" s="167"/>
      <c r="BA63" s="201"/>
      <c r="BB63" s="210">
        <f t="shared" si="15"/>
        <v>99</v>
      </c>
    </row>
    <row r="64" spans="2:54" ht="10.95" customHeight="1">
      <c r="B64" s="313"/>
      <c r="C64" s="314"/>
      <c r="D64" s="490"/>
      <c r="E64" s="491"/>
      <c r="F64" s="252"/>
      <c r="G64" s="252"/>
      <c r="H64" s="244"/>
      <c r="I64" s="244"/>
      <c r="J64" s="252"/>
      <c r="K64" s="252"/>
      <c r="L64" s="244"/>
      <c r="M64" s="244"/>
      <c r="N64" s="590" t="s">
        <v>42</v>
      </c>
      <c r="O64" s="590"/>
      <c r="P64" s="244"/>
      <c r="Q64" s="244"/>
      <c r="R64" s="244"/>
      <c r="S64" s="244"/>
      <c r="T64" s="244"/>
      <c r="U64" s="244"/>
      <c r="V64" s="244"/>
      <c r="W64" s="244"/>
      <c r="X64" s="244"/>
      <c r="Y64" s="244"/>
      <c r="Z64" s="244"/>
      <c r="AA64" s="244"/>
      <c r="AB64" s="244"/>
      <c r="AC64" s="244"/>
      <c r="AD64" s="252"/>
      <c r="AE64" s="422"/>
      <c r="AG64" s="123" t="s">
        <v>452</v>
      </c>
      <c r="AH64" s="166" t="b">
        <v>0</v>
      </c>
      <c r="AI64" s="167"/>
      <c r="AJ64" s="167"/>
      <c r="AK64" s="167"/>
      <c r="AL64" s="167"/>
      <c r="AM64" s="167"/>
      <c r="AN64" s="167"/>
      <c r="AO64" s="167"/>
      <c r="AP64" s="167"/>
      <c r="AQ64" s="167"/>
      <c r="AR64" s="166" t="str">
        <f t="shared" si="16"/>
        <v/>
      </c>
      <c r="AS64" s="167"/>
      <c r="AT64" s="167"/>
      <c r="AU64" s="167"/>
      <c r="AV64" s="167"/>
      <c r="AW64" s="167"/>
      <c r="AX64" s="167"/>
      <c r="AY64" s="167"/>
      <c r="AZ64" s="167"/>
      <c r="BA64" s="201"/>
      <c r="BB64" s="210">
        <f t="shared" si="15"/>
        <v>99</v>
      </c>
    </row>
    <row r="65" spans="2:54" ht="30" customHeight="1">
      <c r="B65" s="342" t="s">
        <v>89</v>
      </c>
      <c r="C65" s="343"/>
      <c r="D65" s="492"/>
      <c r="E65" s="493"/>
      <c r="F65" s="233"/>
      <c r="G65" s="233"/>
      <c r="H65" s="233"/>
      <c r="I65" s="233"/>
      <c r="J65" s="307"/>
      <c r="K65" s="307"/>
      <c r="L65" s="233"/>
      <c r="M65" s="233"/>
      <c r="N65" s="307"/>
      <c r="O65" s="307"/>
      <c r="P65" s="277"/>
      <c r="Q65" s="277"/>
      <c r="R65" s="277"/>
      <c r="S65" s="277"/>
      <c r="T65" s="307"/>
      <c r="U65" s="307"/>
      <c r="V65" s="233"/>
      <c r="W65" s="233"/>
      <c r="X65" s="233"/>
      <c r="Y65" s="233"/>
      <c r="Z65" s="379" t="str">
        <f>IFERROR(ROUND(100-AB65-AD65,1),"-")</f>
        <v>-</v>
      </c>
      <c r="AA65" s="379"/>
      <c r="AB65" s="379" t="str">
        <f>IFERROR(ROUND(H65*9/D65*100,1),"-")</f>
        <v>-</v>
      </c>
      <c r="AC65" s="379"/>
      <c r="AD65" s="379" t="str">
        <f>IFERROR(ROUND(F65*4/D65*100,1),"-")</f>
        <v>-</v>
      </c>
      <c r="AE65" s="380"/>
      <c r="AG65" s="123" t="s">
        <v>453</v>
      </c>
      <c r="AH65" s="166" t="b">
        <v>0</v>
      </c>
      <c r="AI65" s="167"/>
      <c r="AJ65" s="167"/>
      <c r="AK65" s="167"/>
      <c r="AL65" s="167"/>
      <c r="AM65" s="167"/>
      <c r="AN65" s="167"/>
      <c r="AO65" s="174"/>
      <c r="AP65" s="167"/>
      <c r="AQ65" s="167"/>
      <c r="AR65" s="166" t="str">
        <f t="shared" si="16"/>
        <v/>
      </c>
      <c r="AS65" s="167"/>
      <c r="AT65" s="167"/>
      <c r="AU65" s="167"/>
      <c r="AV65" s="167"/>
      <c r="AW65" s="167"/>
      <c r="AX65" s="167"/>
      <c r="AY65" s="167"/>
      <c r="AZ65" s="167"/>
      <c r="BA65" s="201"/>
      <c r="BB65" s="210">
        <f>IF(AR65=1,1,99)</f>
        <v>99</v>
      </c>
    </row>
    <row r="66" spans="2:54" ht="30" customHeight="1">
      <c r="B66" s="558" t="s">
        <v>90</v>
      </c>
      <c r="C66" s="559"/>
      <c r="D66" s="492"/>
      <c r="E66" s="493"/>
      <c r="F66" s="233"/>
      <c r="G66" s="233"/>
      <c r="H66" s="233"/>
      <c r="I66" s="233"/>
      <c r="J66" s="307"/>
      <c r="K66" s="307"/>
      <c r="L66" s="233"/>
      <c r="M66" s="233"/>
      <c r="N66" s="307"/>
      <c r="O66" s="307"/>
      <c r="P66" s="277"/>
      <c r="Q66" s="277"/>
      <c r="R66" s="277"/>
      <c r="S66" s="277"/>
      <c r="T66" s="307"/>
      <c r="U66" s="307"/>
      <c r="V66" s="233"/>
      <c r="W66" s="233"/>
      <c r="X66" s="233"/>
      <c r="Y66" s="233"/>
      <c r="Z66" s="377" t="str">
        <f>IFERROR(ROUND(100-AB66-AD66,1),"-")</f>
        <v>-</v>
      </c>
      <c r="AA66" s="377"/>
      <c r="AB66" s="377" t="str">
        <f>IFERROR(ROUND(H66*9/D66*100,1),"-")</f>
        <v>-</v>
      </c>
      <c r="AC66" s="377"/>
      <c r="AD66" s="377" t="str">
        <f>IFERROR(ROUND(F66*4/D66*100,1),"-")</f>
        <v>-</v>
      </c>
      <c r="AE66" s="378"/>
      <c r="AG66" s="123" t="s">
        <v>454</v>
      </c>
      <c r="AH66" s="169">
        <v>0</v>
      </c>
      <c r="AI66" s="167"/>
      <c r="AJ66" s="167"/>
      <c r="AK66" s="167"/>
      <c r="AL66" s="167"/>
      <c r="AM66" s="167"/>
      <c r="AN66" s="167"/>
      <c r="AO66" s="167"/>
      <c r="AP66" s="167"/>
      <c r="AQ66" s="167"/>
      <c r="AR66" s="169">
        <f>AH66</f>
        <v>0</v>
      </c>
      <c r="AS66" s="167"/>
      <c r="AT66" s="167"/>
      <c r="AU66" s="167"/>
      <c r="AV66" s="167"/>
      <c r="AW66" s="167"/>
      <c r="AX66" s="167"/>
      <c r="AY66" s="167"/>
      <c r="AZ66" s="167"/>
      <c r="BA66" s="201"/>
      <c r="BB66" s="210">
        <f>IF(AR66=0,99,AR66)</f>
        <v>99</v>
      </c>
    </row>
    <row r="67" spans="2:54" ht="28.5" customHeight="1">
      <c r="B67" s="553" t="s">
        <v>116</v>
      </c>
      <c r="C67" s="238"/>
      <c r="D67" s="329"/>
      <c r="E67" s="329"/>
      <c r="F67" s="329"/>
      <c r="G67" s="329"/>
      <c r="H67" s="329"/>
      <c r="I67" s="329"/>
      <c r="J67" s="329"/>
      <c r="K67" s="329"/>
      <c r="L67" s="329"/>
      <c r="M67" s="329"/>
      <c r="N67" s="329"/>
      <c r="O67" s="330"/>
      <c r="P67" s="135"/>
      <c r="Q67" s="404" t="s">
        <v>132</v>
      </c>
      <c r="R67" s="404"/>
      <c r="S67" s="404"/>
      <c r="T67" s="135"/>
      <c r="U67" s="505" t="s">
        <v>133</v>
      </c>
      <c r="V67" s="505"/>
      <c r="W67" s="135"/>
      <c r="X67" s="516" t="s">
        <v>134</v>
      </c>
      <c r="Y67" s="516"/>
      <c r="Z67" s="516"/>
      <c r="AA67" s="49"/>
      <c r="AB67" s="135"/>
      <c r="AC67" s="404" t="s">
        <v>135</v>
      </c>
      <c r="AD67" s="404"/>
      <c r="AE67" s="405"/>
      <c r="AG67" s="123" t="s">
        <v>455</v>
      </c>
      <c r="AH67" s="166">
        <v>0</v>
      </c>
      <c r="AI67" s="166">
        <v>0</v>
      </c>
      <c r="AJ67" s="167"/>
      <c r="AK67" s="167"/>
      <c r="AL67" s="167"/>
      <c r="AM67" s="167"/>
      <c r="AN67" s="167"/>
      <c r="AO67" s="167"/>
      <c r="AP67" s="167"/>
      <c r="AQ67" s="167"/>
      <c r="AR67" s="166" t="str">
        <f>IF(AH67=2,3,"")</f>
        <v/>
      </c>
      <c r="AS67" s="166" t="str">
        <f>IF(AI67=1,1,"")</f>
        <v/>
      </c>
      <c r="AT67" s="166" t="str">
        <f>IF(AI67=2,1,"")</f>
        <v/>
      </c>
      <c r="AU67" s="167"/>
      <c r="AV67" s="167"/>
      <c r="AW67" s="167"/>
      <c r="AX67" s="167"/>
      <c r="AY67" s="167"/>
      <c r="AZ67" s="167"/>
      <c r="BA67" s="201"/>
      <c r="BB67" s="210">
        <f>IF(AR67=3,3,IF(AS67=1,1,IF(AT67=1,2,IF(AH67=1,"",99))))</f>
        <v>99</v>
      </c>
    </row>
    <row r="68" spans="2:54">
      <c r="B68" s="18"/>
      <c r="C68" s="18"/>
      <c r="D68" s="18"/>
      <c r="E68" s="18"/>
      <c r="F68" s="18"/>
      <c r="G68" s="18"/>
      <c r="H68" s="18"/>
      <c r="I68" s="18"/>
      <c r="J68" s="18"/>
      <c r="K68" s="18"/>
      <c r="L68" s="18"/>
      <c r="M68" s="18"/>
      <c r="N68" s="18"/>
      <c r="O68" s="18"/>
      <c r="P68" s="18"/>
      <c r="Q68" s="17"/>
      <c r="R68" s="17"/>
      <c r="S68" s="17"/>
      <c r="T68" s="17"/>
      <c r="U68" s="17"/>
      <c r="V68" s="17"/>
      <c r="W68" s="17"/>
      <c r="X68" s="17"/>
      <c r="Y68" s="17"/>
      <c r="Z68" s="17"/>
      <c r="AA68" s="17"/>
      <c r="AB68" s="17"/>
      <c r="AC68" s="17"/>
      <c r="AD68" s="17"/>
      <c r="AG68" s="123" t="s">
        <v>456</v>
      </c>
      <c r="AH68" s="166" t="b">
        <v>0</v>
      </c>
      <c r="AI68" s="175" t="s">
        <v>484</v>
      </c>
      <c r="AJ68" s="166">
        <v>0</v>
      </c>
      <c r="AK68" s="167"/>
      <c r="AL68" s="167"/>
      <c r="AM68" s="167"/>
      <c r="AN68" s="167"/>
      <c r="AO68" s="167"/>
      <c r="AP68" s="167"/>
      <c r="AQ68" s="167"/>
      <c r="AR68" s="166" t="str">
        <f>IF(AH68,1,"")</f>
        <v/>
      </c>
      <c r="AS68" s="167"/>
      <c r="AT68" s="167"/>
      <c r="AU68" s="167"/>
      <c r="AV68" s="167"/>
      <c r="AW68" s="167"/>
      <c r="AX68" s="167"/>
      <c r="AY68" s="167"/>
      <c r="AZ68" s="167"/>
      <c r="BA68" s="201"/>
      <c r="BB68" s="210">
        <f>IF(AR68=1,1,99)</f>
        <v>99</v>
      </c>
    </row>
    <row r="69" spans="2:54" ht="25.2" customHeight="1">
      <c r="B69" s="530" t="s">
        <v>81</v>
      </c>
      <c r="C69" s="531"/>
      <c r="D69" s="531"/>
      <c r="E69" s="531"/>
      <c r="F69" s="531"/>
      <c r="G69" s="532"/>
      <c r="H69" s="138"/>
      <c r="I69" s="63" t="s">
        <v>195</v>
      </c>
      <c r="J69" s="138"/>
      <c r="K69" s="63" t="s">
        <v>196</v>
      </c>
      <c r="L69" s="517" t="s">
        <v>489</v>
      </c>
      <c r="M69" s="517"/>
      <c r="N69" s="517"/>
      <c r="O69" s="518"/>
      <c r="P69" s="325" t="s">
        <v>480</v>
      </c>
      <c r="Q69" s="521"/>
      <c r="R69" s="521"/>
      <c r="S69" s="521"/>
      <c r="T69" s="521"/>
      <c r="U69" s="521"/>
      <c r="V69" s="138"/>
      <c r="W69" s="63" t="s">
        <v>195</v>
      </c>
      <c r="X69" s="138"/>
      <c r="Y69" s="63" t="s">
        <v>196</v>
      </c>
      <c r="Z69" s="519" t="s">
        <v>197</v>
      </c>
      <c r="AA69" s="519"/>
      <c r="AB69" s="519"/>
      <c r="AC69" s="519"/>
      <c r="AD69" s="519"/>
      <c r="AE69" s="520"/>
      <c r="AG69" s="123" t="s">
        <v>457</v>
      </c>
      <c r="AH69" s="166" t="b">
        <v>0</v>
      </c>
      <c r="AI69" s="167"/>
      <c r="AJ69" s="167"/>
      <c r="AK69" s="167"/>
      <c r="AL69" s="167"/>
      <c r="AM69" s="167"/>
      <c r="AN69" s="167"/>
      <c r="AO69" s="167"/>
      <c r="AP69" s="167"/>
      <c r="AQ69" s="167"/>
      <c r="AR69" s="166" t="str">
        <f t="shared" ref="AR69:AR77" si="17">IF(AH69,1,"")</f>
        <v/>
      </c>
      <c r="AS69" s="167"/>
      <c r="AT69" s="167"/>
      <c r="AU69" s="167"/>
      <c r="AV69" s="167"/>
      <c r="AW69" s="167"/>
      <c r="AX69" s="167"/>
      <c r="AY69" s="167"/>
      <c r="AZ69" s="167"/>
      <c r="BA69" s="201"/>
      <c r="BB69" s="210">
        <f t="shared" ref="BB69:BB77" si="18">IF(AR69=1,1,99)</f>
        <v>99</v>
      </c>
    </row>
    <row r="70" spans="2:54" ht="24" customHeight="1">
      <c r="B70" s="139"/>
      <c r="C70" s="501" t="s">
        <v>138</v>
      </c>
      <c r="D70" s="501"/>
      <c r="E70" s="501"/>
      <c r="F70" s="501"/>
      <c r="G70" s="133"/>
      <c r="H70" s="501" t="s">
        <v>140</v>
      </c>
      <c r="I70" s="501"/>
      <c r="J70" s="501"/>
      <c r="K70" s="501"/>
      <c r="L70" s="133"/>
      <c r="M70" s="501" t="s">
        <v>142</v>
      </c>
      <c r="N70" s="501"/>
      <c r="O70" s="502"/>
      <c r="P70" s="413"/>
      <c r="Q70" s="414"/>
      <c r="R70" s="484" t="s">
        <v>34</v>
      </c>
      <c r="S70" s="484"/>
      <c r="T70" s="484"/>
      <c r="U70" s="484"/>
      <c r="V70" s="485"/>
      <c r="W70" s="485"/>
      <c r="X70" s="485"/>
      <c r="Y70" s="485"/>
      <c r="Z70" s="484"/>
      <c r="AA70" s="484"/>
      <c r="AB70" s="484" t="s">
        <v>35</v>
      </c>
      <c r="AC70" s="484"/>
      <c r="AD70" s="484"/>
      <c r="AE70" s="484"/>
      <c r="AG70" s="123" t="s">
        <v>458</v>
      </c>
      <c r="AH70" s="166" t="b">
        <v>0</v>
      </c>
      <c r="AI70" s="167"/>
      <c r="AJ70" s="167"/>
      <c r="AK70" s="167"/>
      <c r="AL70" s="167"/>
      <c r="AM70" s="167"/>
      <c r="AN70" s="167"/>
      <c r="AO70" s="167"/>
      <c r="AP70" s="167"/>
      <c r="AQ70" s="167"/>
      <c r="AR70" s="166" t="str">
        <f t="shared" si="17"/>
        <v/>
      </c>
      <c r="AS70" s="167"/>
      <c r="AT70" s="167"/>
      <c r="AU70" s="167"/>
      <c r="AV70" s="167"/>
      <c r="AW70" s="167"/>
      <c r="AX70" s="167"/>
      <c r="AY70" s="167"/>
      <c r="AZ70" s="167"/>
      <c r="BA70" s="201"/>
      <c r="BB70" s="210">
        <f t="shared" si="18"/>
        <v>99</v>
      </c>
    </row>
    <row r="71" spans="2:54" ht="24" customHeight="1">
      <c r="B71" s="132"/>
      <c r="C71" s="503" t="s">
        <v>139</v>
      </c>
      <c r="D71" s="503"/>
      <c r="E71" s="503"/>
      <c r="F71" s="503"/>
      <c r="G71" s="131"/>
      <c r="H71" s="515" t="s">
        <v>141</v>
      </c>
      <c r="I71" s="515"/>
      <c r="J71" s="515"/>
      <c r="K71" s="515"/>
      <c r="L71" s="131"/>
      <c r="M71" s="503" t="s">
        <v>143</v>
      </c>
      <c r="N71" s="503"/>
      <c r="O71" s="504"/>
      <c r="P71" s="406" t="s">
        <v>36</v>
      </c>
      <c r="Q71" s="407"/>
      <c r="R71" s="481"/>
      <c r="S71" s="482"/>
      <c r="T71" s="482"/>
      <c r="U71" s="482"/>
      <c r="V71" s="482"/>
      <c r="W71" s="482"/>
      <c r="X71" s="482"/>
      <c r="Y71" s="482"/>
      <c r="Z71" s="482"/>
      <c r="AA71" s="483"/>
      <c r="AB71" s="187" t="s">
        <v>119</v>
      </c>
      <c r="AC71" s="410"/>
      <c r="AD71" s="410"/>
      <c r="AE71" s="188" t="s">
        <v>120</v>
      </c>
      <c r="AG71" s="123" t="s">
        <v>459</v>
      </c>
      <c r="AH71" s="166" t="b">
        <v>0</v>
      </c>
      <c r="AI71" s="167"/>
      <c r="AJ71" s="167"/>
      <c r="AK71" s="167"/>
      <c r="AL71" s="167"/>
      <c r="AM71" s="167"/>
      <c r="AN71" s="167"/>
      <c r="AO71" s="167"/>
      <c r="AP71" s="167"/>
      <c r="AQ71" s="167"/>
      <c r="AR71" s="166" t="str">
        <f t="shared" si="17"/>
        <v/>
      </c>
      <c r="AS71" s="167"/>
      <c r="AT71" s="167"/>
      <c r="AU71" s="167"/>
      <c r="AV71" s="167"/>
      <c r="AW71" s="167"/>
      <c r="AX71" s="167"/>
      <c r="AY71" s="167"/>
      <c r="AZ71" s="167"/>
      <c r="BA71" s="201"/>
      <c r="BB71" s="210">
        <f t="shared" si="18"/>
        <v>99</v>
      </c>
    </row>
    <row r="72" spans="2:54" ht="24" customHeight="1">
      <c r="B72" s="132"/>
      <c r="C72" s="503" t="s">
        <v>491</v>
      </c>
      <c r="D72" s="503"/>
      <c r="E72" s="503"/>
      <c r="F72" s="503"/>
      <c r="G72" s="131"/>
      <c r="H72" s="503" t="s">
        <v>144</v>
      </c>
      <c r="I72" s="503"/>
      <c r="J72" s="503"/>
      <c r="K72" s="503"/>
      <c r="L72" s="503"/>
      <c r="M72" s="503"/>
      <c r="N72" s="503"/>
      <c r="O72" s="504"/>
      <c r="P72" s="408"/>
      <c r="Q72" s="409"/>
      <c r="R72" s="477"/>
      <c r="S72" s="478"/>
      <c r="T72" s="478"/>
      <c r="U72" s="478"/>
      <c r="V72" s="478"/>
      <c r="W72" s="478"/>
      <c r="X72" s="478"/>
      <c r="Y72" s="478"/>
      <c r="Z72" s="478"/>
      <c r="AA72" s="479"/>
      <c r="AB72" s="189" t="s">
        <v>119</v>
      </c>
      <c r="AC72" s="411"/>
      <c r="AD72" s="411"/>
      <c r="AE72" s="190" t="s">
        <v>120</v>
      </c>
      <c r="AG72" s="123" t="s">
        <v>460</v>
      </c>
      <c r="AH72" s="166" t="b">
        <v>0</v>
      </c>
      <c r="AI72" s="167"/>
      <c r="AJ72" s="167"/>
      <c r="AK72" s="167"/>
      <c r="AL72" s="167"/>
      <c r="AM72" s="167"/>
      <c r="AN72" s="167"/>
      <c r="AO72" s="167"/>
      <c r="AP72" s="167"/>
      <c r="AQ72" s="167"/>
      <c r="AR72" s="166" t="str">
        <f t="shared" si="17"/>
        <v/>
      </c>
      <c r="AS72" s="167"/>
      <c r="AT72" s="167"/>
      <c r="AU72" s="167"/>
      <c r="AV72" s="167"/>
      <c r="AW72" s="167"/>
      <c r="AX72" s="167"/>
      <c r="AY72" s="167"/>
      <c r="AZ72" s="167"/>
      <c r="BA72" s="201"/>
      <c r="BB72" s="210">
        <f t="shared" si="18"/>
        <v>99</v>
      </c>
    </row>
    <row r="73" spans="2:54" ht="24" customHeight="1">
      <c r="B73" s="134"/>
      <c r="C73" s="525" t="s">
        <v>490</v>
      </c>
      <c r="D73" s="525"/>
      <c r="E73" s="525"/>
      <c r="F73" s="525"/>
      <c r="G73" s="525"/>
      <c r="H73" s="135"/>
      <c r="I73" s="404" t="s">
        <v>151</v>
      </c>
      <c r="J73" s="404"/>
      <c r="K73" s="526"/>
      <c r="L73" s="526"/>
      <c r="M73" s="526"/>
      <c r="N73" s="526"/>
      <c r="O73" s="48" t="s">
        <v>152</v>
      </c>
      <c r="P73" s="408"/>
      <c r="Q73" s="409"/>
      <c r="R73" s="477"/>
      <c r="S73" s="478"/>
      <c r="T73" s="478"/>
      <c r="U73" s="478"/>
      <c r="V73" s="478"/>
      <c r="W73" s="478"/>
      <c r="X73" s="478"/>
      <c r="Y73" s="478"/>
      <c r="Z73" s="478"/>
      <c r="AA73" s="479"/>
      <c r="AB73" s="189" t="s">
        <v>119</v>
      </c>
      <c r="AC73" s="411"/>
      <c r="AD73" s="411"/>
      <c r="AE73" s="190" t="s">
        <v>120</v>
      </c>
      <c r="AG73" s="123" t="s">
        <v>461</v>
      </c>
      <c r="AH73" s="166" t="b">
        <v>0</v>
      </c>
      <c r="AI73" s="167"/>
      <c r="AJ73" s="167"/>
      <c r="AK73" s="167"/>
      <c r="AL73" s="167"/>
      <c r="AM73" s="167"/>
      <c r="AN73" s="167"/>
      <c r="AO73" s="167"/>
      <c r="AP73" s="167"/>
      <c r="AQ73" s="167"/>
      <c r="AR73" s="166" t="str">
        <f t="shared" si="17"/>
        <v/>
      </c>
      <c r="AS73" s="167"/>
      <c r="AT73" s="167"/>
      <c r="AU73" s="167"/>
      <c r="AV73" s="167"/>
      <c r="AW73" s="167"/>
      <c r="AX73" s="167"/>
      <c r="AY73" s="167"/>
      <c r="AZ73" s="167"/>
      <c r="BA73" s="201"/>
      <c r="BB73" s="210">
        <f t="shared" si="18"/>
        <v>99</v>
      </c>
    </row>
    <row r="74" spans="2:54" ht="24" customHeight="1">
      <c r="B74" s="323" t="s">
        <v>80</v>
      </c>
      <c r="C74" s="324"/>
      <c r="D74" s="324"/>
      <c r="E74" s="324"/>
      <c r="F74" s="324"/>
      <c r="G74" s="325"/>
      <c r="H74" s="138"/>
      <c r="I74" s="63" t="s">
        <v>195</v>
      </c>
      <c r="J74" s="138"/>
      <c r="K74" s="63" t="s">
        <v>196</v>
      </c>
      <c r="L74" s="517" t="s">
        <v>198</v>
      </c>
      <c r="M74" s="517"/>
      <c r="N74" s="517"/>
      <c r="O74" s="518"/>
      <c r="P74" s="408"/>
      <c r="Q74" s="409"/>
      <c r="R74" s="480"/>
      <c r="S74" s="430"/>
      <c r="T74" s="430"/>
      <c r="U74" s="430"/>
      <c r="V74" s="430"/>
      <c r="W74" s="430"/>
      <c r="X74" s="430"/>
      <c r="Y74" s="430"/>
      <c r="Z74" s="430"/>
      <c r="AA74" s="431"/>
      <c r="AB74" s="134" t="s">
        <v>119</v>
      </c>
      <c r="AC74" s="463"/>
      <c r="AD74" s="463"/>
      <c r="AE74" s="60" t="s">
        <v>120</v>
      </c>
      <c r="AG74" s="123" t="s">
        <v>462</v>
      </c>
      <c r="AH74" s="166" t="b">
        <v>0</v>
      </c>
      <c r="AI74" s="167"/>
      <c r="AJ74" s="167"/>
      <c r="AK74" s="167"/>
      <c r="AL74" s="167"/>
      <c r="AM74" s="167"/>
      <c r="AN74" s="167"/>
      <c r="AO74" s="167"/>
      <c r="AP74" s="167"/>
      <c r="AQ74" s="167"/>
      <c r="AR74" s="166" t="str">
        <f t="shared" si="17"/>
        <v/>
      </c>
      <c r="AS74" s="167"/>
      <c r="AT74" s="167"/>
      <c r="AU74" s="167"/>
      <c r="AV74" s="167"/>
      <c r="AW74" s="167"/>
      <c r="AX74" s="167"/>
      <c r="AY74" s="167"/>
      <c r="AZ74" s="167"/>
      <c r="BA74" s="201"/>
      <c r="BB74" s="210">
        <f t="shared" si="18"/>
        <v>99</v>
      </c>
    </row>
    <row r="75" spans="2:54" ht="12" customHeight="1">
      <c r="B75" s="527" t="s">
        <v>37</v>
      </c>
      <c r="C75" s="528"/>
      <c r="D75" s="528"/>
      <c r="E75" s="528"/>
      <c r="F75" s="528"/>
      <c r="G75" s="528"/>
      <c r="H75" s="528"/>
      <c r="I75" s="528"/>
      <c r="J75" s="528"/>
      <c r="K75" s="528"/>
      <c r="L75" s="528"/>
      <c r="M75" s="528"/>
      <c r="N75" s="528"/>
      <c r="O75" s="529"/>
      <c r="P75" s="457" t="s">
        <v>38</v>
      </c>
      <c r="Q75" s="458"/>
      <c r="R75" s="283"/>
      <c r="S75" s="284"/>
      <c r="T75" s="284"/>
      <c r="U75" s="284"/>
      <c r="V75" s="284"/>
      <c r="W75" s="284"/>
      <c r="X75" s="284"/>
      <c r="Y75" s="284"/>
      <c r="Z75" s="284"/>
      <c r="AA75" s="284"/>
      <c r="AB75" s="287"/>
      <c r="AC75" s="289" t="s">
        <v>78</v>
      </c>
      <c r="AD75" s="291"/>
      <c r="AE75" s="533" t="s">
        <v>79</v>
      </c>
      <c r="AG75" s="123" t="s">
        <v>463</v>
      </c>
      <c r="AH75" s="166" t="b">
        <v>0</v>
      </c>
      <c r="AI75" s="167"/>
      <c r="AJ75" s="167"/>
      <c r="AK75" s="167"/>
      <c r="AL75" s="167"/>
      <c r="AM75" s="167"/>
      <c r="AN75" s="167"/>
      <c r="AO75" s="167"/>
      <c r="AP75" s="167"/>
      <c r="AQ75" s="167"/>
      <c r="AR75" s="166" t="str">
        <f t="shared" si="17"/>
        <v/>
      </c>
      <c r="AS75" s="167"/>
      <c r="AT75" s="167"/>
      <c r="AU75" s="167"/>
      <c r="AV75" s="167"/>
      <c r="AW75" s="167"/>
      <c r="AX75" s="167"/>
      <c r="AY75" s="167"/>
      <c r="AZ75" s="167"/>
      <c r="BA75" s="201"/>
      <c r="BB75" s="210">
        <f t="shared" si="18"/>
        <v>99</v>
      </c>
    </row>
    <row r="76" spans="2:54" ht="13.2" customHeight="1">
      <c r="B76" s="449"/>
      <c r="C76" s="450"/>
      <c r="D76" s="450"/>
      <c r="E76" s="450"/>
      <c r="F76" s="450"/>
      <c r="G76" s="450"/>
      <c r="H76" s="450"/>
      <c r="I76" s="450"/>
      <c r="J76" s="450"/>
      <c r="K76" s="450"/>
      <c r="L76" s="450"/>
      <c r="M76" s="450"/>
      <c r="N76" s="450"/>
      <c r="O76" s="451"/>
      <c r="P76" s="459"/>
      <c r="Q76" s="460"/>
      <c r="R76" s="285"/>
      <c r="S76" s="286"/>
      <c r="T76" s="286"/>
      <c r="U76" s="286"/>
      <c r="V76" s="286"/>
      <c r="W76" s="286"/>
      <c r="X76" s="286"/>
      <c r="Y76" s="286"/>
      <c r="Z76" s="286"/>
      <c r="AA76" s="286"/>
      <c r="AB76" s="288"/>
      <c r="AC76" s="290"/>
      <c r="AD76" s="292"/>
      <c r="AE76" s="534"/>
      <c r="AG76" s="123" t="s">
        <v>464</v>
      </c>
      <c r="AH76" s="166" t="b">
        <v>0</v>
      </c>
      <c r="AI76" s="167"/>
      <c r="AJ76" s="167"/>
      <c r="AK76" s="167"/>
      <c r="AL76" s="167"/>
      <c r="AM76" s="167"/>
      <c r="AN76" s="167"/>
      <c r="AO76" s="167"/>
      <c r="AP76" s="167"/>
      <c r="AQ76" s="167"/>
      <c r="AR76" s="166" t="str">
        <f t="shared" si="17"/>
        <v/>
      </c>
      <c r="AS76" s="167"/>
      <c r="AT76" s="167"/>
      <c r="AU76" s="167"/>
      <c r="AV76" s="167"/>
      <c r="AW76" s="167"/>
      <c r="AX76" s="167"/>
      <c r="AY76" s="167"/>
      <c r="AZ76" s="167"/>
      <c r="BA76" s="201"/>
      <c r="BB76" s="210">
        <f t="shared" si="18"/>
        <v>99</v>
      </c>
    </row>
    <row r="77" spans="2:54" ht="25.8" customHeight="1">
      <c r="B77" s="452"/>
      <c r="C77" s="453"/>
      <c r="D77" s="453"/>
      <c r="E77" s="453"/>
      <c r="F77" s="453"/>
      <c r="G77" s="453"/>
      <c r="H77" s="453"/>
      <c r="I77" s="453"/>
      <c r="J77" s="453"/>
      <c r="K77" s="453"/>
      <c r="L77" s="453"/>
      <c r="M77" s="453"/>
      <c r="N77" s="453"/>
      <c r="O77" s="454"/>
      <c r="P77" s="459"/>
      <c r="Q77" s="460"/>
      <c r="R77" s="477"/>
      <c r="S77" s="478"/>
      <c r="T77" s="478"/>
      <c r="U77" s="478"/>
      <c r="V77" s="478"/>
      <c r="W77" s="478"/>
      <c r="X77" s="478"/>
      <c r="Y77" s="478"/>
      <c r="Z77" s="478"/>
      <c r="AA77" s="479"/>
      <c r="AB77" s="214"/>
      <c r="AC77" s="191" t="s">
        <v>78</v>
      </c>
      <c r="AD77" s="213"/>
      <c r="AE77" s="190" t="s">
        <v>79</v>
      </c>
      <c r="AG77" s="123" t="s">
        <v>433</v>
      </c>
      <c r="AH77" s="166" t="b">
        <v>0</v>
      </c>
      <c r="AI77" s="167"/>
      <c r="AJ77" s="167"/>
      <c r="AK77" s="167"/>
      <c r="AL77" s="167"/>
      <c r="AM77" s="167"/>
      <c r="AN77" s="167"/>
      <c r="AO77" s="167"/>
      <c r="AP77" s="167"/>
      <c r="AQ77" s="167"/>
      <c r="AR77" s="166" t="str">
        <f t="shared" si="17"/>
        <v/>
      </c>
      <c r="AS77" s="167"/>
      <c r="AT77" s="167"/>
      <c r="AU77" s="167"/>
      <c r="AV77" s="167"/>
      <c r="AW77" s="167"/>
      <c r="AX77" s="167"/>
      <c r="AY77" s="167"/>
      <c r="AZ77" s="167"/>
      <c r="BA77" s="201"/>
      <c r="BB77" s="210">
        <f t="shared" si="18"/>
        <v>99</v>
      </c>
    </row>
    <row r="78" spans="2:54" ht="12" customHeight="1">
      <c r="B78" s="326" t="s">
        <v>39</v>
      </c>
      <c r="C78" s="234"/>
      <c r="D78" s="234"/>
      <c r="E78" s="234"/>
      <c r="F78" s="234"/>
      <c r="G78" s="234"/>
      <c r="H78" s="234"/>
      <c r="I78" s="234"/>
      <c r="J78" s="234"/>
      <c r="K78" s="234"/>
      <c r="L78" s="234"/>
      <c r="M78" s="234"/>
      <c r="N78" s="234"/>
      <c r="O78" s="327"/>
      <c r="P78" s="459"/>
      <c r="Q78" s="460"/>
      <c r="R78" s="437"/>
      <c r="S78" s="437"/>
      <c r="T78" s="437"/>
      <c r="U78" s="437"/>
      <c r="V78" s="437"/>
      <c r="W78" s="437"/>
      <c r="X78" s="437"/>
      <c r="Y78" s="437"/>
      <c r="Z78" s="437"/>
      <c r="AA78" s="437"/>
      <c r="AB78" s="438"/>
      <c r="AC78" s="440" t="s">
        <v>78</v>
      </c>
      <c r="AD78" s="462"/>
      <c r="AE78" s="464" t="s">
        <v>79</v>
      </c>
      <c r="AG78" s="123" t="s">
        <v>485</v>
      </c>
      <c r="AH78" s="166">
        <v>0</v>
      </c>
      <c r="AI78" s="167"/>
      <c r="AJ78" s="167"/>
      <c r="AK78" s="167"/>
      <c r="AL78" s="167"/>
      <c r="AM78" s="167"/>
      <c r="AN78" s="167"/>
      <c r="AO78" s="167"/>
      <c r="AP78" s="167"/>
      <c r="AQ78" s="167"/>
      <c r="AR78" s="167"/>
      <c r="AS78" s="167"/>
      <c r="AT78" s="167"/>
      <c r="AU78" s="167"/>
      <c r="AV78" s="167"/>
      <c r="AW78" s="167"/>
      <c r="AX78" s="167"/>
      <c r="AY78" s="167"/>
      <c r="AZ78" s="167"/>
      <c r="BA78" s="201"/>
      <c r="BB78" s="203"/>
    </row>
    <row r="79" spans="2:54" ht="13.8" customHeight="1">
      <c r="B79" s="449"/>
      <c r="C79" s="450"/>
      <c r="D79" s="450"/>
      <c r="E79" s="450"/>
      <c r="F79" s="450"/>
      <c r="G79" s="450"/>
      <c r="H79" s="450"/>
      <c r="I79" s="450"/>
      <c r="J79" s="450"/>
      <c r="K79" s="450"/>
      <c r="L79" s="450"/>
      <c r="M79" s="450"/>
      <c r="N79" s="450"/>
      <c r="O79" s="451"/>
      <c r="P79" s="461"/>
      <c r="Q79" s="406"/>
      <c r="R79" s="430"/>
      <c r="S79" s="430"/>
      <c r="T79" s="430"/>
      <c r="U79" s="430"/>
      <c r="V79" s="430"/>
      <c r="W79" s="430"/>
      <c r="X79" s="430"/>
      <c r="Y79" s="430"/>
      <c r="Z79" s="430"/>
      <c r="AA79" s="430"/>
      <c r="AB79" s="439"/>
      <c r="AC79" s="441"/>
      <c r="AD79" s="463"/>
      <c r="AE79" s="465"/>
      <c r="AH79" s="167"/>
      <c r="AI79" s="167"/>
      <c r="AJ79" s="167"/>
      <c r="AK79" s="167"/>
      <c r="AL79" s="167"/>
      <c r="AM79" s="167"/>
      <c r="AN79" s="167"/>
      <c r="AO79" s="167"/>
      <c r="AP79" s="167"/>
      <c r="AQ79" s="167"/>
      <c r="AR79" s="167"/>
      <c r="AS79" s="167"/>
      <c r="AT79" s="167"/>
      <c r="AU79" s="167"/>
      <c r="AV79" s="167"/>
      <c r="AW79" s="167"/>
      <c r="AX79" s="167"/>
      <c r="AY79" s="167"/>
      <c r="AZ79" s="167"/>
      <c r="BA79" s="201"/>
      <c r="BB79" s="203"/>
    </row>
    <row r="80" spans="2:54" ht="24" customHeight="1">
      <c r="B80" s="452"/>
      <c r="C80" s="453"/>
      <c r="D80" s="453"/>
      <c r="E80" s="453"/>
      <c r="F80" s="453"/>
      <c r="G80" s="453"/>
      <c r="H80" s="453"/>
      <c r="I80" s="453"/>
      <c r="J80" s="453"/>
      <c r="K80" s="453"/>
      <c r="L80" s="453"/>
      <c r="M80" s="453"/>
      <c r="N80" s="453"/>
      <c r="O80" s="454"/>
      <c r="P80" s="522" t="s">
        <v>92</v>
      </c>
      <c r="Q80" s="523"/>
      <c r="R80" s="523"/>
      <c r="S80" s="523"/>
      <c r="T80" s="523"/>
      <c r="U80" s="523"/>
      <c r="V80" s="523"/>
      <c r="W80" s="523"/>
      <c r="X80" s="523"/>
      <c r="Y80" s="523"/>
      <c r="Z80" s="523"/>
      <c r="AA80" s="523"/>
      <c r="AB80" s="523"/>
      <c r="AC80" s="523"/>
      <c r="AD80" s="523"/>
      <c r="AE80" s="524"/>
      <c r="AG80" s="121" t="s">
        <v>408</v>
      </c>
      <c r="AH80" s="167"/>
      <c r="AI80" s="167"/>
      <c r="AJ80" s="167"/>
      <c r="AK80" s="167"/>
      <c r="AL80" s="167"/>
      <c r="AM80" s="167"/>
      <c r="AN80" s="167"/>
      <c r="AO80" s="167"/>
      <c r="AP80" s="167"/>
      <c r="AQ80" s="167" t="s">
        <v>409</v>
      </c>
      <c r="AR80" s="167"/>
      <c r="AS80" s="167"/>
      <c r="AT80" s="167"/>
      <c r="AU80" s="167"/>
      <c r="AV80" s="167"/>
      <c r="AW80" s="167"/>
      <c r="AX80" s="167"/>
      <c r="AY80" s="167"/>
      <c r="AZ80" s="201"/>
      <c r="BA80" s="207" t="s">
        <v>410</v>
      </c>
      <c r="BB80" s="203"/>
    </row>
    <row r="81" spans="2:54" ht="12" customHeight="1">
      <c r="B81" s="263" t="s">
        <v>40</v>
      </c>
      <c r="C81" s="264"/>
      <c r="D81" s="264"/>
      <c r="E81" s="264"/>
      <c r="F81" s="264"/>
      <c r="G81" s="264"/>
      <c r="H81" s="264"/>
      <c r="I81" s="264"/>
      <c r="J81" s="264"/>
      <c r="K81" s="264"/>
      <c r="L81" s="264"/>
      <c r="M81" s="264"/>
      <c r="N81" s="264"/>
      <c r="O81" s="265"/>
      <c r="P81" s="331" t="s">
        <v>87</v>
      </c>
      <c r="Q81" s="332"/>
      <c r="R81" s="332"/>
      <c r="S81" s="332"/>
      <c r="T81" s="332"/>
      <c r="U81" s="332"/>
      <c r="V81" s="332"/>
      <c r="W81" s="333"/>
      <c r="X81" s="442" t="s">
        <v>108</v>
      </c>
      <c r="Y81" s="443"/>
      <c r="Z81" s="443"/>
      <c r="AA81" s="444"/>
      <c r="AB81" s="442" t="s">
        <v>41</v>
      </c>
      <c r="AC81" s="443"/>
      <c r="AD81" s="443"/>
      <c r="AE81" s="444"/>
      <c r="AG81" s="123" t="s">
        <v>465</v>
      </c>
      <c r="AH81" s="166">
        <v>0</v>
      </c>
      <c r="AI81" s="166"/>
      <c r="AJ81" s="167"/>
      <c r="AK81" s="167"/>
      <c r="AL81" s="167"/>
      <c r="AM81" s="167"/>
      <c r="AN81" s="167"/>
      <c r="AO81" s="167"/>
      <c r="AP81" s="167"/>
      <c r="AQ81" s="167"/>
      <c r="AR81" s="167"/>
      <c r="AS81" s="167"/>
      <c r="AT81" s="167"/>
      <c r="AU81" s="167"/>
      <c r="AV81" s="167"/>
      <c r="AW81" s="167"/>
      <c r="AX81" s="167"/>
      <c r="AY81" s="167"/>
      <c r="AZ81" s="167"/>
      <c r="BA81" s="201"/>
      <c r="BB81" s="211" t="str">
        <f>IF(AH81=1,1,IF(AH81=2,2,""))</f>
        <v/>
      </c>
    </row>
    <row r="82" spans="2:54" ht="12" customHeight="1">
      <c r="B82" s="449"/>
      <c r="C82" s="450"/>
      <c r="D82" s="450"/>
      <c r="E82" s="450"/>
      <c r="F82" s="450"/>
      <c r="G82" s="450"/>
      <c r="H82" s="450"/>
      <c r="I82" s="450"/>
      <c r="J82" s="450"/>
      <c r="K82" s="450"/>
      <c r="L82" s="450"/>
      <c r="M82" s="450"/>
      <c r="N82" s="450"/>
      <c r="O82" s="451"/>
      <c r="P82" s="337"/>
      <c r="Q82" s="338"/>
      <c r="R82" s="338"/>
      <c r="S82" s="338"/>
      <c r="T82" s="338"/>
      <c r="U82" s="338"/>
      <c r="V82" s="338"/>
      <c r="W82" s="339"/>
      <c r="X82" s="445"/>
      <c r="Y82" s="446"/>
      <c r="Z82" s="446"/>
      <c r="AA82" s="447"/>
      <c r="AB82" s="445"/>
      <c r="AC82" s="446"/>
      <c r="AD82" s="446"/>
      <c r="AE82" s="447"/>
      <c r="AG82" s="123" t="s">
        <v>466</v>
      </c>
      <c r="AH82" s="166">
        <v>0</v>
      </c>
      <c r="AI82" s="166"/>
      <c r="AJ82" s="175" t="s">
        <v>486</v>
      </c>
      <c r="AK82" s="166" t="b">
        <f>IFERROR(AND(ISNUMBER($X$83),$X$83=INT($X$83)),FALSE)</f>
        <v>0</v>
      </c>
      <c r="AL82" s="166" t="b">
        <f>IFERROR(AND(ISNUMBER($AB$83),$AB$83=INT($AB$83)),FALSE)</f>
        <v>0</v>
      </c>
      <c r="AM82" s="167"/>
      <c r="AN82" s="167"/>
      <c r="AO82" s="167"/>
      <c r="AP82" s="167"/>
      <c r="AQ82" s="167"/>
      <c r="AR82" s="167"/>
      <c r="AS82" s="167"/>
      <c r="AT82" s="167"/>
      <c r="AU82" s="167"/>
      <c r="AV82" s="167"/>
      <c r="AW82" s="167"/>
      <c r="AX82" s="167"/>
      <c r="AY82" s="167"/>
      <c r="AZ82" s="167"/>
      <c r="BA82" s="201"/>
      <c r="BB82" s="211">
        <f>IF(AH82=0,99,AH82)</f>
        <v>99</v>
      </c>
    </row>
    <row r="83" spans="2:54" ht="25.2" customHeight="1">
      <c r="B83" s="449"/>
      <c r="C83" s="450"/>
      <c r="D83" s="450"/>
      <c r="E83" s="450"/>
      <c r="F83" s="450"/>
      <c r="G83" s="450"/>
      <c r="H83" s="450"/>
      <c r="I83" s="450"/>
      <c r="J83" s="450"/>
      <c r="K83" s="450"/>
      <c r="L83" s="450"/>
      <c r="M83" s="450"/>
      <c r="N83" s="450"/>
      <c r="O83" s="451"/>
      <c r="P83" s="345" t="s">
        <v>219</v>
      </c>
      <c r="Q83" s="346"/>
      <c r="R83" s="346"/>
      <c r="S83" s="346"/>
      <c r="T83" s="137"/>
      <c r="U83" s="67" t="s">
        <v>208</v>
      </c>
      <c r="V83" s="137"/>
      <c r="W83" s="68" t="s">
        <v>209</v>
      </c>
      <c r="X83" s="297"/>
      <c r="Y83" s="297"/>
      <c r="Z83" s="298"/>
      <c r="AA83" s="146" t="s">
        <v>121</v>
      </c>
      <c r="AB83" s="297"/>
      <c r="AC83" s="297"/>
      <c r="AD83" s="298"/>
      <c r="AE83" s="147" t="s">
        <v>121</v>
      </c>
      <c r="AG83" s="123" t="s">
        <v>467</v>
      </c>
      <c r="AH83" s="166">
        <v>0</v>
      </c>
      <c r="AI83" s="166"/>
      <c r="AJ83" s="175" t="s">
        <v>486</v>
      </c>
      <c r="AK83" s="166" t="b">
        <f>IFERROR(AND(ISNUMBER($X$84),$X$84=INT($X$84)),FALSE)</f>
        <v>0</v>
      </c>
      <c r="AL83" s="166" t="b">
        <f>IFERROR(AND(ISNUMBER($AB$84),$AB$84=INT($AB$84)),FALSE)</f>
        <v>0</v>
      </c>
      <c r="AM83" s="167"/>
      <c r="AN83" s="167"/>
      <c r="AO83" s="167"/>
      <c r="AP83" s="167"/>
      <c r="AQ83" s="167"/>
      <c r="AR83" s="167"/>
      <c r="AS83" s="167"/>
      <c r="AT83" s="167"/>
      <c r="AU83" s="167"/>
      <c r="AV83" s="167"/>
      <c r="AW83" s="167"/>
      <c r="AX83" s="167"/>
      <c r="AY83" s="167"/>
      <c r="AZ83" s="167"/>
      <c r="BA83" s="201"/>
      <c r="BB83" s="211">
        <f>IF(AH83=0,99,AH83)</f>
        <v>99</v>
      </c>
    </row>
    <row r="84" spans="2:54" ht="25.2" customHeight="1">
      <c r="B84" s="452"/>
      <c r="C84" s="453"/>
      <c r="D84" s="453"/>
      <c r="E84" s="453"/>
      <c r="F84" s="453"/>
      <c r="G84" s="453"/>
      <c r="H84" s="453"/>
      <c r="I84" s="453"/>
      <c r="J84" s="453"/>
      <c r="K84" s="453"/>
      <c r="L84" s="453"/>
      <c r="M84" s="453"/>
      <c r="N84" s="453"/>
      <c r="O84" s="454"/>
      <c r="P84" s="345" t="s">
        <v>220</v>
      </c>
      <c r="Q84" s="346"/>
      <c r="R84" s="346"/>
      <c r="S84" s="346"/>
      <c r="T84" s="137"/>
      <c r="U84" s="67" t="s">
        <v>208</v>
      </c>
      <c r="V84" s="137"/>
      <c r="W84" s="68" t="s">
        <v>209</v>
      </c>
      <c r="X84" s="297"/>
      <c r="Y84" s="297"/>
      <c r="Z84" s="298"/>
      <c r="AA84" s="145" t="s">
        <v>121</v>
      </c>
      <c r="AB84" s="297"/>
      <c r="AC84" s="297"/>
      <c r="AD84" s="298"/>
      <c r="AE84" s="47" t="s">
        <v>121</v>
      </c>
      <c r="AH84" s="167"/>
      <c r="AI84" s="167"/>
      <c r="AJ84" s="167"/>
      <c r="AK84" s="167"/>
      <c r="AL84" s="167"/>
      <c r="AM84" s="167"/>
      <c r="AN84" s="167"/>
      <c r="AO84" s="167"/>
      <c r="AP84" s="167"/>
      <c r="AQ84" s="167"/>
      <c r="AR84" s="167"/>
      <c r="AS84" s="167"/>
      <c r="AT84" s="167"/>
      <c r="AU84" s="167"/>
      <c r="AV84" s="167"/>
      <c r="AW84" s="167"/>
      <c r="AX84" s="167"/>
      <c r="AY84" s="167"/>
      <c r="AZ84" s="167"/>
      <c r="BA84" s="201"/>
      <c r="BB84" s="212"/>
    </row>
    <row r="85" spans="2:54" ht="13.2" customHeight="1">
      <c r="B85" s="470" t="s">
        <v>82</v>
      </c>
      <c r="C85" s="471"/>
      <c r="D85" s="471"/>
      <c r="E85" s="471"/>
      <c r="F85" s="472"/>
      <c r="G85" s="497"/>
      <c r="H85" s="432" t="s">
        <v>199</v>
      </c>
      <c r="I85" s="499"/>
      <c r="J85" s="432" t="s">
        <v>196</v>
      </c>
      <c r="K85" s="433" t="s">
        <v>198</v>
      </c>
      <c r="L85" s="433"/>
      <c r="M85" s="433"/>
      <c r="N85" s="433"/>
      <c r="O85" s="434"/>
      <c r="P85" s="299" t="s">
        <v>494</v>
      </c>
      <c r="Q85" s="299"/>
      <c r="R85" s="293" t="s">
        <v>105</v>
      </c>
      <c r="S85" s="294"/>
      <c r="T85" s="294"/>
      <c r="U85" s="294"/>
      <c r="V85" s="294"/>
      <c r="W85" s="294"/>
      <c r="X85" s="295"/>
      <c r="Y85" s="295"/>
      <c r="Z85" s="295"/>
      <c r="AA85" s="294"/>
      <c r="AB85" s="294"/>
      <c r="AC85" s="294"/>
      <c r="AD85" s="294"/>
      <c r="AE85" s="296"/>
      <c r="AG85" s="123" t="s">
        <v>468</v>
      </c>
      <c r="AH85" s="166">
        <v>0</v>
      </c>
      <c r="AI85" s="166"/>
      <c r="AJ85" s="167"/>
      <c r="AK85" s="167"/>
      <c r="AL85" s="167"/>
      <c r="AM85" s="167"/>
      <c r="AN85" s="167"/>
      <c r="AO85" s="167"/>
      <c r="AP85" s="167"/>
      <c r="AQ85" s="167"/>
      <c r="AR85" s="166"/>
      <c r="AS85" s="166"/>
      <c r="AT85" s="167"/>
      <c r="AU85" s="167"/>
      <c r="AV85" s="167"/>
      <c r="AW85" s="167"/>
      <c r="AX85" s="167"/>
      <c r="AY85" s="167"/>
      <c r="AZ85" s="167"/>
      <c r="BA85" s="201"/>
      <c r="BB85" s="211" t="str">
        <f>IF(AH85=0,"",AH85)</f>
        <v/>
      </c>
    </row>
    <row r="86" spans="2:54" ht="19.95" customHeight="1">
      <c r="B86" s="473"/>
      <c r="C86" s="474"/>
      <c r="D86" s="474"/>
      <c r="E86" s="474"/>
      <c r="F86" s="475"/>
      <c r="G86" s="498"/>
      <c r="H86" s="247"/>
      <c r="I86" s="500"/>
      <c r="J86" s="247"/>
      <c r="K86" s="435"/>
      <c r="L86" s="435"/>
      <c r="M86" s="435"/>
      <c r="N86" s="435"/>
      <c r="O86" s="436"/>
      <c r="P86" s="299"/>
      <c r="Q86" s="299"/>
      <c r="R86" s="278" t="s">
        <v>106</v>
      </c>
      <c r="S86" s="279"/>
      <c r="T86" s="344"/>
      <c r="U86" s="344"/>
      <c r="V86" s="344"/>
      <c r="W86" s="344"/>
      <c r="X86" s="344"/>
      <c r="Y86" s="466" t="s">
        <v>107</v>
      </c>
      <c r="Z86" s="466"/>
      <c r="AA86" s="344"/>
      <c r="AB86" s="344"/>
      <c r="AC86" s="344"/>
      <c r="AD86" s="344"/>
      <c r="AE86" s="565"/>
      <c r="AG86" s="123" t="s">
        <v>469</v>
      </c>
      <c r="AH86" s="166" t="b">
        <v>0</v>
      </c>
      <c r="AI86" s="167"/>
      <c r="AJ86" s="167"/>
      <c r="AK86" s="167"/>
      <c r="AL86" s="167"/>
      <c r="AM86" s="167"/>
      <c r="AN86" s="167"/>
      <c r="AO86" s="167"/>
      <c r="AP86" s="167"/>
      <c r="AQ86" s="167"/>
      <c r="AR86" s="166" t="str">
        <f>IF(AH86,1,"")</f>
        <v/>
      </c>
      <c r="AS86" s="167"/>
      <c r="AT86" s="167"/>
      <c r="AU86" s="167"/>
      <c r="AV86" s="167"/>
      <c r="AW86" s="167"/>
      <c r="AX86" s="167"/>
      <c r="AY86" s="167"/>
      <c r="AZ86" s="167"/>
      <c r="BA86" s="201"/>
      <c r="BB86" s="211">
        <f>IF(AR86=1,1,99)</f>
        <v>99</v>
      </c>
    </row>
    <row r="87" spans="2:54" ht="16.8" customHeight="1">
      <c r="B87" s="331" t="s">
        <v>88</v>
      </c>
      <c r="C87" s="332"/>
      <c r="D87" s="284"/>
      <c r="E87" s="284"/>
      <c r="F87" s="284"/>
      <c r="G87" s="284"/>
      <c r="H87" s="284"/>
      <c r="I87" s="284"/>
      <c r="J87" s="284"/>
      <c r="K87" s="284"/>
      <c r="L87" s="284"/>
      <c r="M87" s="284"/>
      <c r="N87" s="284"/>
      <c r="O87" s="429"/>
      <c r="P87" s="299"/>
      <c r="Q87" s="299"/>
      <c r="R87" s="302" t="s">
        <v>495</v>
      </c>
      <c r="S87" s="303"/>
      <c r="T87" s="303"/>
      <c r="U87" s="303"/>
      <c r="V87" s="303"/>
      <c r="W87" s="303"/>
      <c r="X87" s="303"/>
      <c r="Y87" s="303"/>
      <c r="Z87" s="303"/>
      <c r="AA87" s="303"/>
      <c r="AB87" s="303"/>
      <c r="AC87" s="303"/>
      <c r="AD87" s="303"/>
      <c r="AE87" s="304"/>
      <c r="AG87" s="123" t="s">
        <v>470</v>
      </c>
      <c r="AH87" s="166" t="b">
        <v>0</v>
      </c>
      <c r="AI87" s="176"/>
      <c r="AJ87" s="167"/>
      <c r="AK87" s="167"/>
      <c r="AL87" s="167"/>
      <c r="AM87" s="167"/>
      <c r="AN87" s="167"/>
      <c r="AO87" s="167"/>
      <c r="AP87" s="167"/>
      <c r="AQ87" s="167"/>
      <c r="AR87" s="166" t="str">
        <f t="shared" ref="AR87:AR92" si="19">IF(AH87,1,"")</f>
        <v/>
      </c>
      <c r="AS87" s="167"/>
      <c r="AT87" s="167"/>
      <c r="AU87" s="167"/>
      <c r="AV87" s="167"/>
      <c r="AW87" s="167"/>
      <c r="AX87" s="167"/>
      <c r="AY87" s="167"/>
      <c r="AZ87" s="167"/>
      <c r="BA87" s="201"/>
      <c r="BB87" s="211">
        <f t="shared" ref="BB87:BB92" si="20">IF(AR87=1,1,99)</f>
        <v>99</v>
      </c>
    </row>
    <row r="88" spans="2:54" ht="25.8" customHeight="1">
      <c r="B88" s="337"/>
      <c r="C88" s="338"/>
      <c r="D88" s="430"/>
      <c r="E88" s="430"/>
      <c r="F88" s="430"/>
      <c r="G88" s="430"/>
      <c r="H88" s="430"/>
      <c r="I88" s="430"/>
      <c r="J88" s="430"/>
      <c r="K88" s="430"/>
      <c r="L88" s="430"/>
      <c r="M88" s="430"/>
      <c r="N88" s="430"/>
      <c r="O88" s="431"/>
      <c r="P88" s="299"/>
      <c r="Q88" s="299"/>
      <c r="R88" s="280" t="s">
        <v>109</v>
      </c>
      <c r="S88" s="281"/>
      <c r="T88" s="563"/>
      <c r="U88" s="563"/>
      <c r="V88" s="563"/>
      <c r="W88" s="563"/>
      <c r="X88" s="563"/>
      <c r="Y88" s="467" t="s">
        <v>496</v>
      </c>
      <c r="Z88" s="467"/>
      <c r="AA88" s="563"/>
      <c r="AB88" s="563"/>
      <c r="AC88" s="563"/>
      <c r="AD88" s="563"/>
      <c r="AE88" s="564"/>
      <c r="AG88" s="123" t="s">
        <v>471</v>
      </c>
      <c r="AH88" s="166" t="b">
        <v>0</v>
      </c>
      <c r="AI88" s="167"/>
      <c r="AJ88" s="167"/>
      <c r="AK88" s="167"/>
      <c r="AL88" s="167"/>
      <c r="AM88" s="167"/>
      <c r="AN88" s="167"/>
      <c r="AO88" s="167"/>
      <c r="AP88" s="167"/>
      <c r="AQ88" s="167"/>
      <c r="AR88" s="166" t="str">
        <f t="shared" si="19"/>
        <v/>
      </c>
      <c r="AS88" s="167"/>
      <c r="AT88" s="167"/>
      <c r="AU88" s="167"/>
      <c r="AV88" s="167"/>
      <c r="AW88" s="167"/>
      <c r="AX88" s="167"/>
      <c r="AY88" s="167"/>
      <c r="AZ88" s="167"/>
      <c r="BA88" s="201"/>
      <c r="BB88" s="211">
        <f t="shared" si="20"/>
        <v>99</v>
      </c>
    </row>
    <row r="89" spans="2:54" ht="22.95" customHeight="1">
      <c r="B89" s="46" t="s">
        <v>125</v>
      </c>
      <c r="C89" s="25"/>
      <c r="D89" s="455"/>
      <c r="E89" s="455"/>
      <c r="F89" s="455"/>
      <c r="G89" s="455"/>
      <c r="H89" s="455"/>
      <c r="I89" s="476" t="s">
        <v>123</v>
      </c>
      <c r="J89" s="476"/>
      <c r="K89" s="455"/>
      <c r="L89" s="455"/>
      <c r="M89" s="455"/>
      <c r="N89" s="455"/>
      <c r="O89" s="456"/>
      <c r="P89" s="299"/>
      <c r="Q89" s="299"/>
      <c r="R89" s="300" t="s">
        <v>122</v>
      </c>
      <c r="S89" s="301"/>
      <c r="T89" s="425"/>
      <c r="U89" s="425"/>
      <c r="V89" s="425"/>
      <c r="W89" s="425"/>
      <c r="X89" s="425"/>
      <c r="Y89" s="424" t="s">
        <v>123</v>
      </c>
      <c r="Z89" s="424"/>
      <c r="AA89" s="425"/>
      <c r="AB89" s="425"/>
      <c r="AC89" s="425"/>
      <c r="AD89" s="425"/>
      <c r="AE89" s="426"/>
      <c r="AG89" s="124" t="s">
        <v>474</v>
      </c>
      <c r="AH89" s="166" t="b">
        <v>0</v>
      </c>
      <c r="AI89" s="167"/>
      <c r="AJ89" s="167"/>
      <c r="AK89" s="167"/>
      <c r="AL89" s="167"/>
      <c r="AM89" s="167"/>
      <c r="AN89" s="167"/>
      <c r="AO89" s="167"/>
      <c r="AP89" s="167"/>
      <c r="AQ89" s="167"/>
      <c r="AR89" s="166" t="str">
        <f t="shared" si="19"/>
        <v/>
      </c>
      <c r="AS89" s="167"/>
      <c r="AT89" s="167"/>
      <c r="AU89" s="167"/>
      <c r="AV89" s="167"/>
      <c r="AW89" s="167"/>
      <c r="AX89" s="167"/>
      <c r="AY89" s="167"/>
      <c r="AZ89" s="167"/>
      <c r="BA89" s="201"/>
      <c r="BB89" s="211">
        <f t="shared" si="20"/>
        <v>99</v>
      </c>
    </row>
    <row r="90" spans="2:54" ht="22.95" customHeight="1">
      <c r="B90" s="513" t="s">
        <v>83</v>
      </c>
      <c r="C90" s="514"/>
      <c r="D90" s="133"/>
      <c r="E90" s="448" t="s">
        <v>200</v>
      </c>
      <c r="F90" s="448"/>
      <c r="G90" s="133"/>
      <c r="H90" s="65" t="s">
        <v>201</v>
      </c>
      <c r="I90" s="133"/>
      <c r="J90" s="65" t="s">
        <v>203</v>
      </c>
      <c r="K90" s="133"/>
      <c r="L90" s="65" t="s">
        <v>204</v>
      </c>
      <c r="M90" s="133"/>
      <c r="N90" s="65" t="s">
        <v>205</v>
      </c>
      <c r="O90" s="64"/>
      <c r="P90" s="299"/>
      <c r="Q90" s="299"/>
      <c r="R90" s="427" t="s">
        <v>124</v>
      </c>
      <c r="S90" s="428"/>
      <c r="T90" s="135"/>
      <c r="U90" s="305" t="s">
        <v>210</v>
      </c>
      <c r="V90" s="305"/>
      <c r="W90" s="135"/>
      <c r="X90" s="182" t="s">
        <v>211</v>
      </c>
      <c r="Y90" s="135"/>
      <c r="Z90" s="182" t="s">
        <v>212</v>
      </c>
      <c r="AA90" s="135"/>
      <c r="AB90" s="192" t="s">
        <v>213</v>
      </c>
      <c r="AC90" s="306"/>
      <c r="AD90" s="306"/>
      <c r="AE90" s="69" t="s">
        <v>207</v>
      </c>
      <c r="AG90" s="123" t="s">
        <v>472</v>
      </c>
      <c r="AH90" s="166" t="b">
        <v>0</v>
      </c>
      <c r="AI90" s="167"/>
      <c r="AJ90" s="167"/>
      <c r="AK90" s="167"/>
      <c r="AL90" s="167"/>
      <c r="AM90" s="167"/>
      <c r="AN90" s="167"/>
      <c r="AO90" s="167"/>
      <c r="AP90" s="167"/>
      <c r="AQ90" s="167"/>
      <c r="AR90" s="166" t="str">
        <f t="shared" si="19"/>
        <v/>
      </c>
      <c r="AS90" s="167"/>
      <c r="AT90" s="167"/>
      <c r="AU90" s="167"/>
      <c r="AV90" s="167"/>
      <c r="AW90" s="167"/>
      <c r="AX90" s="167"/>
      <c r="AY90" s="167"/>
      <c r="AZ90" s="167"/>
      <c r="BA90" s="201"/>
      <c r="BB90" s="211">
        <f t="shared" si="20"/>
        <v>99</v>
      </c>
    </row>
    <row r="91" spans="2:54" ht="22.95" customHeight="1">
      <c r="B91" s="313"/>
      <c r="C91" s="314"/>
      <c r="D91" s="135"/>
      <c r="E91" s="308" t="s">
        <v>202</v>
      </c>
      <c r="F91" s="308"/>
      <c r="G91" s="135"/>
      <c r="H91" s="309" t="s">
        <v>206</v>
      </c>
      <c r="I91" s="309"/>
      <c r="J91" s="344"/>
      <c r="K91" s="344"/>
      <c r="L91" s="344"/>
      <c r="M91" s="344"/>
      <c r="N91" s="344"/>
      <c r="O91" s="66" t="s">
        <v>152</v>
      </c>
      <c r="P91" s="282" t="s">
        <v>86</v>
      </c>
      <c r="Q91" s="282"/>
      <c r="R91" s="224"/>
      <c r="S91" s="276" t="s">
        <v>216</v>
      </c>
      <c r="T91" s="276"/>
      <c r="U91" s="276"/>
      <c r="V91" s="276"/>
      <c r="W91" s="225"/>
      <c r="X91" s="275" t="s">
        <v>217</v>
      </c>
      <c r="Y91" s="275"/>
      <c r="Z91" s="275"/>
      <c r="AA91" s="274" t="s">
        <v>218</v>
      </c>
      <c r="AB91" s="274"/>
      <c r="AC91" s="273"/>
      <c r="AD91" s="273"/>
      <c r="AE91" s="226" t="s">
        <v>207</v>
      </c>
      <c r="AG91" s="123" t="s">
        <v>473</v>
      </c>
      <c r="AH91" s="169" t="b">
        <v>0</v>
      </c>
      <c r="AI91" s="167"/>
      <c r="AJ91" s="167"/>
      <c r="AK91" s="167"/>
      <c r="AL91" s="167"/>
      <c r="AM91" s="167"/>
      <c r="AN91" s="167"/>
      <c r="AO91" s="167"/>
      <c r="AP91" s="167"/>
      <c r="AQ91" s="167"/>
      <c r="AR91" s="166" t="str">
        <f t="shared" si="19"/>
        <v/>
      </c>
      <c r="AS91" s="167"/>
      <c r="AT91" s="167"/>
      <c r="AU91" s="167"/>
      <c r="AV91" s="167"/>
      <c r="AW91" s="167"/>
      <c r="AX91" s="167"/>
      <c r="AY91" s="167"/>
      <c r="AZ91" s="167"/>
      <c r="BA91" s="201"/>
      <c r="BB91" s="211">
        <f t="shared" si="20"/>
        <v>99</v>
      </c>
    </row>
    <row r="92" spans="2:54" ht="22.95" customHeight="1">
      <c r="B92" s="23" t="s">
        <v>84</v>
      </c>
      <c r="C92" s="24"/>
      <c r="D92" s="24"/>
      <c r="E92" s="24"/>
      <c r="F92" s="24"/>
      <c r="G92" s="24"/>
      <c r="H92" s="24" t="s">
        <v>85</v>
      </c>
      <c r="I92" s="140"/>
      <c r="J92" s="138"/>
      <c r="K92" s="140" t="s">
        <v>136</v>
      </c>
      <c r="L92" s="138"/>
      <c r="M92" s="138"/>
      <c r="N92" s="140" t="s">
        <v>137</v>
      </c>
      <c r="O92" s="140"/>
      <c r="P92" s="282"/>
      <c r="Q92" s="282"/>
      <c r="R92" s="271" t="s">
        <v>214</v>
      </c>
      <c r="S92" s="272"/>
      <c r="T92" s="272"/>
      <c r="U92" s="272"/>
      <c r="V92" s="272"/>
      <c r="W92" s="272"/>
      <c r="X92" s="272"/>
      <c r="Y92" s="272"/>
      <c r="Z92" s="272"/>
      <c r="AA92" s="272"/>
      <c r="AB92" s="227"/>
      <c r="AC92" s="228"/>
      <c r="AD92" s="227" t="s">
        <v>215</v>
      </c>
      <c r="AE92" s="229"/>
      <c r="AG92" s="123" t="s">
        <v>478</v>
      </c>
      <c r="AH92" s="166" t="b">
        <v>0</v>
      </c>
      <c r="AI92" s="167"/>
      <c r="AJ92" s="167"/>
      <c r="AK92" s="167"/>
      <c r="AL92" s="167"/>
      <c r="AM92" s="167"/>
      <c r="AN92" s="167"/>
      <c r="AO92" s="167"/>
      <c r="AP92" s="167"/>
      <c r="AQ92" s="167"/>
      <c r="AR92" s="166" t="str">
        <f t="shared" si="19"/>
        <v/>
      </c>
      <c r="AS92" s="167"/>
      <c r="AT92" s="167"/>
      <c r="AU92" s="167"/>
      <c r="AV92" s="167"/>
      <c r="AW92" s="167"/>
      <c r="AX92" s="167"/>
      <c r="AY92" s="167"/>
      <c r="AZ92" s="167"/>
      <c r="BA92" s="201"/>
      <c r="BB92" s="211">
        <f t="shared" si="20"/>
        <v>99</v>
      </c>
    </row>
    <row r="93" spans="2:54">
      <c r="AC93" s="70"/>
      <c r="AG93" s="123" t="s">
        <v>475</v>
      </c>
      <c r="AH93" s="169">
        <v>0</v>
      </c>
      <c r="AI93" s="169"/>
      <c r="AJ93" s="167"/>
      <c r="AK93" s="167"/>
      <c r="AL93" s="167"/>
      <c r="AM93" s="167"/>
      <c r="AN93" s="167"/>
      <c r="AO93" s="167"/>
      <c r="AP93" s="167"/>
      <c r="AQ93" s="167"/>
      <c r="AR93" s="166"/>
      <c r="AS93" s="166"/>
      <c r="AT93" s="167"/>
      <c r="AU93" s="167"/>
      <c r="AV93" s="167"/>
      <c r="AW93" s="167"/>
      <c r="AX93" s="167"/>
      <c r="AY93" s="167"/>
      <c r="AZ93" s="167"/>
      <c r="BA93" s="201"/>
      <c r="BB93" s="211">
        <f>IF(AH93=0,99,AH93)</f>
        <v>99</v>
      </c>
    </row>
    <row r="94" spans="2:54">
      <c r="AG94" s="123" t="s">
        <v>476</v>
      </c>
      <c r="AH94" s="166">
        <v>0</v>
      </c>
      <c r="AI94" s="166"/>
      <c r="AJ94" s="166"/>
      <c r="AK94" s="166"/>
      <c r="AL94" s="167"/>
      <c r="AM94" s="167"/>
      <c r="AN94" s="167"/>
      <c r="AO94" s="167"/>
      <c r="AP94" s="167"/>
      <c r="AQ94" s="167"/>
      <c r="AR94" s="166"/>
      <c r="AS94" s="166"/>
      <c r="AT94" s="166"/>
      <c r="AU94" s="166"/>
      <c r="AV94" s="167"/>
      <c r="AW94" s="167"/>
      <c r="AX94" s="167"/>
      <c r="AY94" s="167"/>
      <c r="AZ94" s="167"/>
      <c r="BA94" s="201"/>
      <c r="BB94" s="211" t="str">
        <f>IF(AH94=1,1,IF(AH94=2,2,IF(AH94=3,3,IF(AH94=4,4,""))))</f>
        <v/>
      </c>
    </row>
    <row r="95" spans="2:54">
      <c r="AG95" s="123" t="s">
        <v>477</v>
      </c>
      <c r="AH95" s="168">
        <v>0</v>
      </c>
      <c r="AI95" s="168"/>
      <c r="AJ95" s="167"/>
      <c r="AK95" s="167"/>
      <c r="AL95" s="167"/>
      <c r="AM95" s="167"/>
      <c r="AN95" s="167"/>
      <c r="AO95" s="167"/>
      <c r="AP95" s="167"/>
      <c r="AQ95" s="167"/>
      <c r="AR95" s="166"/>
      <c r="AS95" s="166"/>
      <c r="AT95" s="167"/>
      <c r="AU95" s="167"/>
      <c r="AV95" s="167"/>
      <c r="AW95" s="167"/>
      <c r="AX95" s="167"/>
      <c r="AY95" s="167"/>
      <c r="AZ95" s="167"/>
      <c r="BA95" s="201"/>
      <c r="BB95" s="211" t="str">
        <f>IF(AH95=1,1,IF(AH95=2,2,""))</f>
        <v/>
      </c>
    </row>
    <row r="96" spans="2:54">
      <c r="AH96" s="167"/>
      <c r="AI96" s="167"/>
      <c r="AJ96" s="167"/>
      <c r="AK96" s="167"/>
      <c r="AL96" s="167"/>
      <c r="AM96" s="167"/>
      <c r="AN96" s="167"/>
      <c r="AO96" s="167"/>
      <c r="AP96" s="167"/>
      <c r="AQ96" s="167"/>
      <c r="AR96" s="167"/>
      <c r="AS96" s="167"/>
      <c r="AT96" s="167"/>
      <c r="AU96" s="167"/>
      <c r="AV96" s="167"/>
      <c r="AW96" s="167"/>
      <c r="AX96" s="167"/>
      <c r="AY96" s="167"/>
      <c r="AZ96" s="167"/>
      <c r="BA96" s="201"/>
      <c r="BB96" s="203"/>
    </row>
  </sheetData>
  <sheetProtection algorithmName="SHA-512" hashValue="d+Bg5xEwOH4rCCvyHJbwA58e8dvNIVwPdDpbO5x+I+yGhbj3PnD9mlueQwY3GCZVWFo2bVHJPiSMNqoRvsonxw==" saltValue="dpRtIctFp4yZtyZ8IL2A8Q==" spinCount="100000" sheet="1"/>
  <dataConsolidate/>
  <mergeCells count="346">
    <mergeCell ref="AB32:AE32"/>
    <mergeCell ref="L66:M66"/>
    <mergeCell ref="N41:P41"/>
    <mergeCell ref="N17:O17"/>
    <mergeCell ref="N18:O18"/>
    <mergeCell ref="Q15:R15"/>
    <mergeCell ref="Q16:R16"/>
    <mergeCell ref="Q17:R17"/>
    <mergeCell ref="Q18:R18"/>
    <mergeCell ref="Q33:R33"/>
    <mergeCell ref="Z59:AA59"/>
    <mergeCell ref="AC59:AE59"/>
    <mergeCell ref="N45:W45"/>
    <mergeCell ref="P60:S60"/>
    <mergeCell ref="AD46:AE46"/>
    <mergeCell ref="AD45:AE45"/>
    <mergeCell ref="AD44:AE44"/>
    <mergeCell ref="N64:O64"/>
    <mergeCell ref="Q58:R58"/>
    <mergeCell ref="S58:T58"/>
    <mergeCell ref="Q59:R59"/>
    <mergeCell ref="T59:U59"/>
    <mergeCell ref="Z48:AA48"/>
    <mergeCell ref="Z47:AA47"/>
    <mergeCell ref="AA88:AE88"/>
    <mergeCell ref="T88:X88"/>
    <mergeCell ref="AA86:AE86"/>
    <mergeCell ref="X31:AE31"/>
    <mergeCell ref="AC29:AE29"/>
    <mergeCell ref="B27:O27"/>
    <mergeCell ref="B30:I30"/>
    <mergeCell ref="P25:AE25"/>
    <mergeCell ref="P28:AE28"/>
    <mergeCell ref="P26:AE26"/>
    <mergeCell ref="AD30:AE30"/>
    <mergeCell ref="P27:AE27"/>
    <mergeCell ref="P30:T30"/>
    <mergeCell ref="Z30:AA30"/>
    <mergeCell ref="R31:W31"/>
    <mergeCell ref="W29:X29"/>
    <mergeCell ref="V30:W30"/>
    <mergeCell ref="B36:AE36"/>
    <mergeCell ref="T40:U40"/>
    <mergeCell ref="P40:Q40"/>
    <mergeCell ref="B39:M39"/>
    <mergeCell ref="B40:M40"/>
    <mergeCell ref="AD43:AE43"/>
    <mergeCell ref="W60:AE60"/>
    <mergeCell ref="N66:O66"/>
    <mergeCell ref="B67:O67"/>
    <mergeCell ref="P49:W49"/>
    <mergeCell ref="V40:W40"/>
    <mergeCell ref="B24:I24"/>
    <mergeCell ref="P23:Y23"/>
    <mergeCell ref="P24:Y24"/>
    <mergeCell ref="O37:S37"/>
    <mergeCell ref="U37:Y37"/>
    <mergeCell ref="U38:Y38"/>
    <mergeCell ref="O38:S38"/>
    <mergeCell ref="O39:R39"/>
    <mergeCell ref="X39:AA39"/>
    <mergeCell ref="T39:V39"/>
    <mergeCell ref="B66:C66"/>
    <mergeCell ref="B62:C64"/>
    <mergeCell ref="R63:S64"/>
    <mergeCell ref="P63:Q64"/>
    <mergeCell ref="B23:O23"/>
    <mergeCell ref="I33:J33"/>
    <mergeCell ref="K33:L33"/>
    <mergeCell ref="D28:E28"/>
    <mergeCell ref="I28:J28"/>
    <mergeCell ref="F28:G28"/>
    <mergeCell ref="B59:O59"/>
    <mergeCell ref="N62:U62"/>
    <mergeCell ref="D54:M54"/>
    <mergeCell ref="B60:O60"/>
    <mergeCell ref="N63:O63"/>
    <mergeCell ref="R65:S65"/>
    <mergeCell ref="H65:I65"/>
    <mergeCell ref="B4:E4"/>
    <mergeCell ref="F4:H4"/>
    <mergeCell ref="N65:O65"/>
    <mergeCell ref="N20:P20"/>
    <mergeCell ref="Q20:R20"/>
    <mergeCell ref="C9:E9"/>
    <mergeCell ref="G9:H9"/>
    <mergeCell ref="I9:J9"/>
    <mergeCell ref="K28:L28"/>
    <mergeCell ref="F15:G15"/>
    <mergeCell ref="F16:G16"/>
    <mergeCell ref="D20:E20"/>
    <mergeCell ref="B25:I25"/>
    <mergeCell ref="B26:I26"/>
    <mergeCell ref="H14:I14"/>
    <mergeCell ref="L69:O69"/>
    <mergeCell ref="Z69:AE69"/>
    <mergeCell ref="L74:O74"/>
    <mergeCell ref="P83:S83"/>
    <mergeCell ref="P69:U69"/>
    <mergeCell ref="P80:AE80"/>
    <mergeCell ref="B81:O81"/>
    <mergeCell ref="C73:G73"/>
    <mergeCell ref="H72:O72"/>
    <mergeCell ref="I73:J73"/>
    <mergeCell ref="K73:N73"/>
    <mergeCell ref="B75:O75"/>
    <mergeCell ref="B76:O77"/>
    <mergeCell ref="B69:G69"/>
    <mergeCell ref="AB70:AE70"/>
    <mergeCell ref="AC74:AD74"/>
    <mergeCell ref="AE75:AE76"/>
    <mergeCell ref="J91:N91"/>
    <mergeCell ref="G85:G86"/>
    <mergeCell ref="H85:H86"/>
    <mergeCell ref="I85:I86"/>
    <mergeCell ref="M70:O70"/>
    <mergeCell ref="M71:O71"/>
    <mergeCell ref="U67:V67"/>
    <mergeCell ref="B29:I29"/>
    <mergeCell ref="B32:I32"/>
    <mergeCell ref="N42:P42"/>
    <mergeCell ref="B31:O31"/>
    <mergeCell ref="R41:T41"/>
    <mergeCell ref="R42:T42"/>
    <mergeCell ref="V41:Y41"/>
    <mergeCell ref="V42:Y42"/>
    <mergeCell ref="B91:C91"/>
    <mergeCell ref="B90:C90"/>
    <mergeCell ref="B87:C88"/>
    <mergeCell ref="C70:F70"/>
    <mergeCell ref="C71:F71"/>
    <mergeCell ref="H71:K71"/>
    <mergeCell ref="H70:K70"/>
    <mergeCell ref="C72:F72"/>
    <mergeCell ref="X67:Z67"/>
    <mergeCell ref="B2:AE2"/>
    <mergeCell ref="D89:H89"/>
    <mergeCell ref="J15:K15"/>
    <mergeCell ref="J16:K16"/>
    <mergeCell ref="J17:K17"/>
    <mergeCell ref="J18:K18"/>
    <mergeCell ref="J19:K19"/>
    <mergeCell ref="J62:K64"/>
    <mergeCell ref="J66:K66"/>
    <mergeCell ref="J65:K65"/>
    <mergeCell ref="B85:F86"/>
    <mergeCell ref="I89:J89"/>
    <mergeCell ref="R77:AA77"/>
    <mergeCell ref="R74:AA74"/>
    <mergeCell ref="R73:AA73"/>
    <mergeCell ref="R72:AA72"/>
    <mergeCell ref="R71:AA71"/>
    <mergeCell ref="R70:AA70"/>
    <mergeCell ref="B11:E11"/>
    <mergeCell ref="D62:E64"/>
    <mergeCell ref="D65:E65"/>
    <mergeCell ref="D66:E66"/>
    <mergeCell ref="B58:O58"/>
    <mergeCell ref="AB19:AC19"/>
    <mergeCell ref="Y89:Z89"/>
    <mergeCell ref="AA89:AE89"/>
    <mergeCell ref="T89:X89"/>
    <mergeCell ref="R90:S90"/>
    <mergeCell ref="D87:O88"/>
    <mergeCell ref="J85:J86"/>
    <mergeCell ref="K85:O86"/>
    <mergeCell ref="R78:AA79"/>
    <mergeCell ref="AB78:AB79"/>
    <mergeCell ref="AC78:AC79"/>
    <mergeCell ref="P81:W82"/>
    <mergeCell ref="X81:AA82"/>
    <mergeCell ref="AB81:AE82"/>
    <mergeCell ref="E90:F90"/>
    <mergeCell ref="B79:O80"/>
    <mergeCell ref="B78:O78"/>
    <mergeCell ref="K89:O89"/>
    <mergeCell ref="B82:O84"/>
    <mergeCell ref="P75:Q79"/>
    <mergeCell ref="AD78:AD79"/>
    <mergeCell ref="AE78:AE79"/>
    <mergeCell ref="Y86:Z86"/>
    <mergeCell ref="T86:X86"/>
    <mergeCell ref="Y88:Z88"/>
    <mergeCell ref="AA41:AE41"/>
    <mergeCell ref="AC42:AD42"/>
    <mergeCell ref="Z40:AE40"/>
    <mergeCell ref="R40:S40"/>
    <mergeCell ref="AA37:AE37"/>
    <mergeCell ref="AC38:AD38"/>
    <mergeCell ref="AC39:AE39"/>
    <mergeCell ref="AC67:AE67"/>
    <mergeCell ref="P71:Q74"/>
    <mergeCell ref="AC71:AD71"/>
    <mergeCell ref="AC72:AD72"/>
    <mergeCell ref="AC73:AD73"/>
    <mergeCell ref="Z43:AA43"/>
    <mergeCell ref="R66:S66"/>
    <mergeCell ref="Q67:S67"/>
    <mergeCell ref="P70:Q70"/>
    <mergeCell ref="B57:AE57"/>
    <mergeCell ref="F65:G65"/>
    <mergeCell ref="AD61:AE61"/>
    <mergeCell ref="AD62:AE64"/>
    <mergeCell ref="AB62:AC64"/>
    <mergeCell ref="Z62:AA64"/>
    <mergeCell ref="L65:M65"/>
    <mergeCell ref="AD47:AE47"/>
    <mergeCell ref="X20:Y20"/>
    <mergeCell ref="X12:AA13"/>
    <mergeCell ref="AD66:AE66"/>
    <mergeCell ref="AD65:AE65"/>
    <mergeCell ref="AB66:AC66"/>
    <mergeCell ref="AB65:AC65"/>
    <mergeCell ref="Z66:AA66"/>
    <mergeCell ref="Z65:AA65"/>
    <mergeCell ref="X66:Y66"/>
    <mergeCell ref="X65:Y65"/>
    <mergeCell ref="Z19:AA19"/>
    <mergeCell ref="W58:AA58"/>
    <mergeCell ref="AB58:AE58"/>
    <mergeCell ref="W59:X59"/>
    <mergeCell ref="N43:W43"/>
    <mergeCell ref="N44:W44"/>
    <mergeCell ref="N48:W48"/>
    <mergeCell ref="N47:W47"/>
    <mergeCell ref="H12:S13"/>
    <mergeCell ref="T66:U66"/>
    <mergeCell ref="AD16:AE16"/>
    <mergeCell ref="AD17:AE17"/>
    <mergeCell ref="AD18:AE18"/>
    <mergeCell ref="Z20:AA20"/>
    <mergeCell ref="X18:Y18"/>
    <mergeCell ref="Z18:AA18"/>
    <mergeCell ref="T18:W18"/>
    <mergeCell ref="T16:W16"/>
    <mergeCell ref="T17:W17"/>
    <mergeCell ref="T15:W15"/>
    <mergeCell ref="AB15:AC15"/>
    <mergeCell ref="AB16:AC16"/>
    <mergeCell ref="AB17:AC17"/>
    <mergeCell ref="AB18:AC18"/>
    <mergeCell ref="AD15:AE15"/>
    <mergeCell ref="X15:Y15"/>
    <mergeCell ref="Z15:AA15"/>
    <mergeCell ref="X16:Y16"/>
    <mergeCell ref="Z16:AA16"/>
    <mergeCell ref="N15:O15"/>
    <mergeCell ref="N16:O16"/>
    <mergeCell ref="X17:Y17"/>
    <mergeCell ref="Z17:AA17"/>
    <mergeCell ref="P84:S84"/>
    <mergeCell ref="N19:O19"/>
    <mergeCell ref="N5:Q5"/>
    <mergeCell ref="N6:Q6"/>
    <mergeCell ref="N7:Q7"/>
    <mergeCell ref="N8:Q8"/>
    <mergeCell ref="H20:I20"/>
    <mergeCell ref="J20:K20"/>
    <mergeCell ref="N14:P14"/>
    <mergeCell ref="R5:AE5"/>
    <mergeCell ref="R6:AE6"/>
    <mergeCell ref="R7:AE7"/>
    <mergeCell ref="R8:AE8"/>
    <mergeCell ref="F11:S11"/>
    <mergeCell ref="F12:G14"/>
    <mergeCell ref="F17:G17"/>
    <mergeCell ref="F18:G18"/>
    <mergeCell ref="F19:G19"/>
    <mergeCell ref="F20:G20"/>
    <mergeCell ref="T11:AE11"/>
    <mergeCell ref="Q14:S14"/>
    <mergeCell ref="T12:W14"/>
    <mergeCell ref="Z14:AA14"/>
    <mergeCell ref="X14:Y14"/>
    <mergeCell ref="U90:V90"/>
    <mergeCell ref="AC90:AD90"/>
    <mergeCell ref="T65:U65"/>
    <mergeCell ref="E91:F91"/>
    <mergeCell ref="H91:I91"/>
    <mergeCell ref="AB12:AE13"/>
    <mergeCell ref="C12:E12"/>
    <mergeCell ref="C13:E13"/>
    <mergeCell ref="C14:E14"/>
    <mergeCell ref="C15:E15"/>
    <mergeCell ref="C16:E16"/>
    <mergeCell ref="C17:E17"/>
    <mergeCell ref="C18:E18"/>
    <mergeCell ref="C19:E19"/>
    <mergeCell ref="AD14:AE14"/>
    <mergeCell ref="AB14:AC14"/>
    <mergeCell ref="B74:G74"/>
    <mergeCell ref="B41:M42"/>
    <mergeCell ref="B43:M44"/>
    <mergeCell ref="B45:M48"/>
    <mergeCell ref="N46:W46"/>
    <mergeCell ref="B65:C65"/>
    <mergeCell ref="S33:AC33"/>
    <mergeCell ref="H66:I66"/>
    <mergeCell ref="R92:AA92"/>
    <mergeCell ref="AC91:AD91"/>
    <mergeCell ref="AA91:AB91"/>
    <mergeCell ref="X91:Z91"/>
    <mergeCell ref="S91:V91"/>
    <mergeCell ref="V66:W66"/>
    <mergeCell ref="V65:W65"/>
    <mergeCell ref="P66:Q66"/>
    <mergeCell ref="P65:Q65"/>
    <mergeCell ref="R86:S86"/>
    <mergeCell ref="R88:S88"/>
    <mergeCell ref="P91:Q92"/>
    <mergeCell ref="R75:AA76"/>
    <mergeCell ref="AB75:AB76"/>
    <mergeCell ref="AC75:AC76"/>
    <mergeCell ref="AD75:AD76"/>
    <mergeCell ref="R85:AE85"/>
    <mergeCell ref="X83:Z83"/>
    <mergeCell ref="X84:Z84"/>
    <mergeCell ref="P85:Q90"/>
    <mergeCell ref="R89:S89"/>
    <mergeCell ref="AB83:AD83"/>
    <mergeCell ref="AB84:AD84"/>
    <mergeCell ref="R87:AE87"/>
    <mergeCell ref="F66:G66"/>
    <mergeCell ref="W32:Z32"/>
    <mergeCell ref="X19:Y19"/>
    <mergeCell ref="B49:M49"/>
    <mergeCell ref="B22:AE22"/>
    <mergeCell ref="L62:M64"/>
    <mergeCell ref="H62:I64"/>
    <mergeCell ref="X62:Y64"/>
    <mergeCell ref="V62:W64"/>
    <mergeCell ref="T63:U64"/>
    <mergeCell ref="Z46:AA46"/>
    <mergeCell ref="Z45:AA45"/>
    <mergeCell ref="Z44:AA44"/>
    <mergeCell ref="Z49:AE49"/>
    <mergeCell ref="F62:G64"/>
    <mergeCell ref="Q61:S61"/>
    <mergeCell ref="T19:W19"/>
    <mergeCell ref="AD48:AE48"/>
    <mergeCell ref="T20:W20"/>
    <mergeCell ref="Q19:R19"/>
    <mergeCell ref="B37:M38"/>
    <mergeCell ref="AD19:AE19"/>
    <mergeCell ref="AB20:AC20"/>
    <mergeCell ref="AD20:AE20"/>
  </mergeCells>
  <phoneticPr fontId="1"/>
  <conditionalFormatting sqref="B12:B20">
    <cfRule type="expression" dxfId="90" priority="121">
      <formula>$AH$11=0</formula>
    </cfRule>
  </conditionalFormatting>
  <conditionalFormatting sqref="B28 N28">
    <cfRule type="expression" dxfId="89" priority="115">
      <formula>$AH$16=0</formula>
    </cfRule>
  </conditionalFormatting>
  <conditionalFormatting sqref="B33 N33">
    <cfRule type="expression" dxfId="88" priority="112">
      <formula>$AH$19=0</formula>
    </cfRule>
  </conditionalFormatting>
  <conditionalFormatting sqref="B4:E4 R5:AE8 C9:E9 G9:H9">
    <cfRule type="containsBlanks" dxfId="87" priority="148">
      <formula>LEN(TRIM(B4))=0</formula>
    </cfRule>
  </conditionalFormatting>
  <conditionalFormatting sqref="B70:O73">
    <cfRule type="expression" dxfId="86" priority="25">
      <formula>$AJ$68=2</formula>
    </cfRule>
  </conditionalFormatting>
  <conditionalFormatting sqref="B76:O77 B79:O80 B82:O84">
    <cfRule type="notContainsBlanks" priority="43" stopIfTrue="1">
      <formula>LEN(TRIM(B76))&gt;0</formula>
    </cfRule>
    <cfRule type="expression" dxfId="85" priority="45">
      <formula>$AH$81=1</formula>
    </cfRule>
    <cfRule type="expression" dxfId="84" priority="24">
      <formula>$AH$81=2</formula>
    </cfRule>
  </conditionalFormatting>
  <conditionalFormatting sqref="D33 F33 H33">
    <cfRule type="expression" dxfId="83" priority="108" stopIfTrue="1">
      <formula>OR($AI$19=TRUE,$AJ$19=TRUE,$AK$19=TRUE)</formula>
    </cfRule>
    <cfRule type="expression" dxfId="82" priority="111">
      <formula>$AH$19=1</formula>
    </cfRule>
  </conditionalFormatting>
  <conditionalFormatting sqref="D20:E20">
    <cfRule type="notContainsBlanks" priority="3" stopIfTrue="1">
      <formula>LEN(TRIM(D20))&gt;0</formula>
    </cfRule>
    <cfRule type="expression" dxfId="81" priority="4">
      <formula>$AH$11=9</formula>
    </cfRule>
  </conditionalFormatting>
  <conditionalFormatting sqref="D28:M28">
    <cfRule type="expression" dxfId="80" priority="5">
      <formula>$AH$16=2</formula>
    </cfRule>
  </conditionalFormatting>
  <conditionalFormatting sqref="D33:M33">
    <cfRule type="expression" dxfId="79" priority="20">
      <formula>$AH$19=2</formula>
    </cfRule>
  </conditionalFormatting>
  <conditionalFormatting sqref="D87:O88 D89:H89 I90 K90 M90 D90:D91 G90:G91 J92 M92">
    <cfRule type="expression" dxfId="78" priority="41">
      <formula>$AH$85=1</formula>
    </cfRule>
  </conditionalFormatting>
  <conditionalFormatting sqref="D87:O88 D89:H89 K89:O89 D90:O91 I92:O92">
    <cfRule type="expression" dxfId="77" priority="23">
      <formula>$AH$85=2</formula>
    </cfRule>
  </conditionalFormatting>
  <conditionalFormatting sqref="D87:O88 D89:H89">
    <cfRule type="notContainsBlanks" priority="40" stopIfTrue="1">
      <formula>LEN(TRIM(D87))&gt;0</formula>
    </cfRule>
  </conditionalFormatting>
  <conditionalFormatting sqref="F28:G28 K28:L28">
    <cfRule type="expression" dxfId="76" priority="147">
      <formula>$AH$16=1</formula>
    </cfRule>
    <cfRule type="notContainsBlanks" dxfId="75" priority="140" stopIfTrue="1">
      <formula>LEN(TRIM(F28))&gt;0</formula>
    </cfRule>
  </conditionalFormatting>
  <conditionalFormatting sqref="G85:G86 I85:I86">
    <cfRule type="expression" dxfId="74" priority="42">
      <formula>$AH$85=0</formula>
    </cfRule>
  </conditionalFormatting>
  <conditionalFormatting sqref="H15:H18 L15:L18 N15:O18 Q15:R18">
    <cfRule type="containsBlanks" dxfId="73" priority="16">
      <formula>LEN(TRIM(H15))=0</formula>
    </cfRule>
  </conditionalFormatting>
  <conditionalFormatting sqref="H69 J69">
    <cfRule type="expression" dxfId="72" priority="70">
      <formula>$AJ$68=0</formula>
    </cfRule>
  </conditionalFormatting>
  <conditionalFormatting sqref="H74 J74">
    <cfRule type="expression" dxfId="71" priority="47">
      <formula>$AH$81=0</formula>
    </cfRule>
  </conditionalFormatting>
  <conditionalFormatting sqref="I90 K90 M90 D90:D91 G90:G91">
    <cfRule type="expression" dxfId="70" priority="39" stopIfTrue="1">
      <formula>OR($AH$86=TRUE,$AH$87=TRUE,$AH$88=TRUE,$AH$89=TRUE,$AH$90=TRUE,$AH$91=TRUE,$AH$92=TRUE)</formula>
    </cfRule>
  </conditionalFormatting>
  <conditionalFormatting sqref="J14 L14">
    <cfRule type="expression" priority="122" stopIfTrue="1">
      <formula>OR($AH$12=TRUE,$AI$12=TRUE)</formula>
    </cfRule>
    <cfRule type="expression" dxfId="69" priority="123">
      <formula>$H$19&gt;0</formula>
    </cfRule>
  </conditionalFormatting>
  <conditionalFormatting sqref="J92 M92">
    <cfRule type="expression" priority="36" stopIfTrue="1">
      <formula>$AH$93&lt;&gt;0</formula>
    </cfRule>
  </conditionalFormatting>
  <conditionalFormatting sqref="J15:K15">
    <cfRule type="expression" dxfId="68" priority="128" stopIfTrue="1">
      <formula>OR($J$15="（材）",$J$15="（売）")</formula>
    </cfRule>
    <cfRule type="expression" dxfId="67" priority="129">
      <formula>OR($H$15&gt;0,$N$15&gt;0,$Q$15&gt;0)</formula>
    </cfRule>
  </conditionalFormatting>
  <conditionalFormatting sqref="J16:K16">
    <cfRule type="expression" dxfId="66" priority="15">
      <formula>OR($H$16&gt;0,$N$16&gt;0,$Q$16&gt;0)</formula>
    </cfRule>
    <cfRule type="expression" priority="11" stopIfTrue="1">
      <formula>OR($J$16="（材）",$J$16="（売）")</formula>
    </cfRule>
  </conditionalFormatting>
  <conditionalFormatting sqref="J17:K17">
    <cfRule type="expression" dxfId="65" priority="14">
      <formula>OR($H$17&gt;0,$N$17&gt;0,$Q$17&gt;0)</formula>
    </cfRule>
    <cfRule type="expression" priority="10" stopIfTrue="1">
      <formula>OR($J$17="（材）",$J$17="（売）")</formula>
    </cfRule>
  </conditionalFormatting>
  <conditionalFormatting sqref="J18:K18">
    <cfRule type="expression" dxfId="64" priority="13">
      <formula>OR($H$18&gt;0,$N$18&gt;0,$Q$18&gt;0)</formula>
    </cfRule>
    <cfRule type="expression" priority="9" stopIfTrue="1">
      <formula>OR($J$18="（材）",$J$18="（売）")</formula>
    </cfRule>
  </conditionalFormatting>
  <conditionalFormatting sqref="J19:K19">
    <cfRule type="expression" dxfId="63" priority="12">
      <formula>OR($H$19&gt;0,$N$19&gt;0,$Q$19&gt;0)</formula>
    </cfRule>
    <cfRule type="expression" priority="8" stopIfTrue="1">
      <formula>OR($J$19="（材）",$J$19="（売）")</formula>
    </cfRule>
  </conditionalFormatting>
  <conditionalFormatting sqref="J20:K20 Q20:R20">
    <cfRule type="containsBlanks" dxfId="62" priority="31">
      <formula>LEN(TRIM(J20))=0</formula>
    </cfRule>
  </conditionalFormatting>
  <conditionalFormatting sqref="J91:N91">
    <cfRule type="notContainsBlanks" priority="37" stopIfTrue="1">
      <formula>LEN(TRIM(J91))&gt;0</formula>
    </cfRule>
    <cfRule type="expression" dxfId="61" priority="38">
      <formula>$AH$92=TRUE</formula>
    </cfRule>
  </conditionalFormatting>
  <conditionalFormatting sqref="K24 N24">
    <cfRule type="expression" dxfId="60" priority="118">
      <formula>$AH$13=0</formula>
    </cfRule>
  </conditionalFormatting>
  <conditionalFormatting sqref="K25 N25">
    <cfRule type="expression" dxfId="59" priority="117">
      <formula>$AH$14=0</formula>
    </cfRule>
  </conditionalFormatting>
  <conditionalFormatting sqref="K26 N26">
    <cfRule type="expression" dxfId="58" priority="116">
      <formula>$AH$15=0</formula>
    </cfRule>
  </conditionalFormatting>
  <conditionalFormatting sqref="K29 N29">
    <cfRule type="expression" dxfId="57" priority="114">
      <formula>$AH$17=0</formula>
    </cfRule>
  </conditionalFormatting>
  <conditionalFormatting sqref="K30 N30">
    <cfRule type="expression" dxfId="56" priority="113">
      <formula>$AH$18=0</formula>
    </cfRule>
  </conditionalFormatting>
  <conditionalFormatting sqref="K33:L33">
    <cfRule type="notContainsBlanks" dxfId="55" priority="109">
      <formula>LEN(TRIM(K33))&gt;0</formula>
    </cfRule>
    <cfRule type="expression" dxfId="54" priority="110">
      <formula>$AK$19=TRUE</formula>
    </cfRule>
  </conditionalFormatting>
  <conditionalFormatting sqref="K73:N73">
    <cfRule type="notContainsBlanks" priority="66" stopIfTrue="1">
      <formula>LEN(TRIM(K73))&gt;0</formula>
    </cfRule>
    <cfRule type="expression" dxfId="53" priority="67">
      <formula>$AH$77=TRUE</formula>
    </cfRule>
  </conditionalFormatting>
  <conditionalFormatting sqref="L70:L71 G70:G72 B70:B73 H73">
    <cfRule type="expression" priority="68" stopIfTrue="1">
      <formula>OR($AH$68=TRUE,$AH$69=TRUE,$AH$70=TRUE,$AH$71=TRUE,$AH$72=TRUE,$AH$73=TRUE,$AH$74=TRUE,$AH$75=TRUE,$AH$76=TRUE,$AH$77=TRUE)</formula>
    </cfRule>
    <cfRule type="expression" dxfId="52" priority="69">
      <formula>$AJ$68=1</formula>
    </cfRule>
  </conditionalFormatting>
  <conditionalFormatting sqref="N37:N38 T37:T38 Z37:Z38">
    <cfRule type="expression" dxfId="51" priority="101">
      <formula>AND($AH$37=FALSE,$AH$38=FALSE,$AH$39=FALSE,$AH$40=FALSE,$AH$41=FALSE,$AH$42=FALSE)</formula>
    </cfRule>
  </conditionalFormatting>
  <conditionalFormatting sqref="N39 S39 W39 AB39">
    <cfRule type="expression" dxfId="50" priority="100">
      <formula>$AH$43=0</formula>
    </cfRule>
  </conditionalFormatting>
  <conditionalFormatting sqref="N40 X40">
    <cfRule type="expression" dxfId="49" priority="99">
      <formula>$AH$44=0</formula>
    </cfRule>
  </conditionalFormatting>
  <conditionalFormatting sqref="N49 X49">
    <cfRule type="expression" dxfId="48" priority="85">
      <formula>AND($AH$11=4,$AH$57=0)</formula>
    </cfRule>
  </conditionalFormatting>
  <conditionalFormatting sqref="N49:AE49">
    <cfRule type="expression" dxfId="47" priority="30">
      <formula>$AH$11&lt;&gt;4</formula>
    </cfRule>
  </conditionalFormatting>
  <conditionalFormatting sqref="P58 V58">
    <cfRule type="expression" dxfId="46" priority="84">
      <formula>$AH$60=0</formula>
    </cfRule>
  </conditionalFormatting>
  <conditionalFormatting sqref="P59 S59 V59 Y59 AB59">
    <cfRule type="expression" priority="80" stopIfTrue="1">
      <formula>OR($AH$61=TRUE,$AH$62=TRUE,$AH$63=TRUE,$AH$64=TRUE,$AH$65=TRUE)</formula>
    </cfRule>
  </conditionalFormatting>
  <conditionalFormatting sqref="P60 U60 D65:AE66">
    <cfRule type="notContainsBlanks" priority="79" stopIfTrue="1">
      <formula>LEN(TRIM(D60))&gt;0</formula>
    </cfRule>
  </conditionalFormatting>
  <conditionalFormatting sqref="P67 AB67">
    <cfRule type="expression" priority="73" stopIfTrue="1">
      <formula>OR($AH$67=1,$AH$67=2)</formula>
    </cfRule>
  </conditionalFormatting>
  <conditionalFormatting sqref="Q29 Q31">
    <cfRule type="expression" dxfId="45" priority="103">
      <formula>$AH$24=0</formula>
    </cfRule>
  </conditionalFormatting>
  <conditionalFormatting sqref="Q41:Q42 U41:U42 Z41:Z42">
    <cfRule type="expression" dxfId="44" priority="96">
      <formula>$AH$44=1</formula>
    </cfRule>
    <cfRule type="expression" priority="95" stopIfTrue="1">
      <formula>OR($AH$45=TRUE,$AH$46=TRUE,$AH$47=TRUE,$AH$48=TRUE,$AH$49=TRUE,$AH$50=TRUE)</formula>
    </cfRule>
  </conditionalFormatting>
  <conditionalFormatting sqref="Q58:R58">
    <cfRule type="notContainsBlanks" priority="82" stopIfTrue="1">
      <formula>LEN(TRIM(Q58))&gt;0</formula>
    </cfRule>
    <cfRule type="expression" dxfId="43" priority="83">
      <formula>$AH$60=1</formula>
    </cfRule>
  </conditionalFormatting>
  <conditionalFormatting sqref="Q58:T58 P59:AE59 P60 T60:AE60 Q61:AE61 D65:AE66 P67:AE67">
    <cfRule type="expression" dxfId="42" priority="2">
      <formula>$AH$60=2</formula>
    </cfRule>
  </conditionalFormatting>
  <conditionalFormatting sqref="Q41:AE42">
    <cfRule type="expression" dxfId="41" priority="22">
      <formula>$AH$44=2</formula>
    </cfRule>
  </conditionalFormatting>
  <conditionalFormatting sqref="R40:S40">
    <cfRule type="notContainsBlanks" priority="97" stopIfTrue="1">
      <formula>LEN(TRIM(R40))&gt;0</formula>
    </cfRule>
    <cfRule type="expression" dxfId="40" priority="98">
      <formula>$AH$44=1</formula>
    </cfRule>
  </conditionalFormatting>
  <conditionalFormatting sqref="R71:AA79">
    <cfRule type="expression" dxfId="39" priority="64">
      <formula>$AH$78=1</formula>
    </cfRule>
    <cfRule type="expression" priority="61" stopIfTrue="1">
      <formula>OR($R$71&lt;&gt;"",$R$72&lt;&gt;"",$R$73&lt;&gt;"",$R$74&lt;&gt;"",$R$75&lt;&gt;"",$R$77&lt;&gt;"",$R$78&lt;&gt;"")</formula>
    </cfRule>
  </conditionalFormatting>
  <conditionalFormatting sqref="R71:AE79">
    <cfRule type="expression" dxfId="38" priority="26">
      <formula>$AH$78=2</formula>
    </cfRule>
  </conditionalFormatting>
  <conditionalFormatting sqref="S59 V59 Y59 AB59 P59:P60">
    <cfRule type="expression" dxfId="37" priority="81">
      <formula>$AH$60=1</formula>
    </cfRule>
  </conditionalFormatting>
  <conditionalFormatting sqref="T61 V61">
    <cfRule type="notContainsBlanks" priority="29" stopIfTrue="1">
      <formula>LEN(TRIM(T61))&gt;0</formula>
    </cfRule>
  </conditionalFormatting>
  <conditionalFormatting sqref="T67 W67">
    <cfRule type="expression" dxfId="36" priority="72">
      <formula>AND($AH$67=1,$AH$60=1)</formula>
    </cfRule>
    <cfRule type="expression" priority="71" stopIfTrue="1">
      <formula>$AI$67&lt;&gt;0</formula>
    </cfRule>
  </conditionalFormatting>
  <conditionalFormatting sqref="T83 V83">
    <cfRule type="expression" dxfId="35" priority="46">
      <formula>OR(AND($AB$83&lt;&gt;"-",$AB$83&gt;0),AND($AK$82=TRUE,$X$83&gt;0))</formula>
    </cfRule>
    <cfRule type="expression" dxfId="34" priority="7">
      <formula>AND($X$83="-",$AB$83="-")</formula>
    </cfRule>
    <cfRule type="expression" priority="33" stopIfTrue="1">
      <formula>$AH$82&lt;&gt;0</formula>
    </cfRule>
  </conditionalFormatting>
  <conditionalFormatting sqref="T84 V84">
    <cfRule type="expression" dxfId="33" priority="35">
      <formula>OR(AND($AB$84&lt;&gt;"-",$AB$84&gt;0),AND($AK$83=TRUE,$X$84&gt;0))</formula>
    </cfRule>
    <cfRule type="expression" priority="34" stopIfTrue="1">
      <formula>$AH$83&lt;&gt;0</formula>
    </cfRule>
    <cfRule type="expression" dxfId="32" priority="6">
      <formula>AND($X$84="-",$AB$84="-")</formula>
    </cfRule>
  </conditionalFormatting>
  <conditionalFormatting sqref="T90 W90 Y90 AA90">
    <cfRule type="expression" dxfId="31" priority="77">
      <formula>$AH$94=0</formula>
    </cfRule>
  </conditionalFormatting>
  <conditionalFormatting sqref="T86:X86">
    <cfRule type="containsBlanks" dxfId="30" priority="1">
      <formula>LEN(TRIM(T86))=0</formula>
    </cfRule>
  </conditionalFormatting>
  <conditionalFormatting sqref="T67:Z67">
    <cfRule type="expression" dxfId="29" priority="27">
      <formula>$AH$67=2</formula>
    </cfRule>
  </conditionalFormatting>
  <conditionalFormatting sqref="U30 X30 AB30">
    <cfRule type="expression" priority="124" stopIfTrue="1">
      <formula>$AH$25&lt;&gt;0</formula>
    </cfRule>
    <cfRule type="expression" dxfId="28" priority="125">
      <formula>$AH$24=1</formula>
    </cfRule>
  </conditionalFormatting>
  <conditionalFormatting sqref="U60 D65:AE66 Y61 AA61 AC61 P67 AB67 T61 V61">
    <cfRule type="expression" dxfId="27" priority="149">
      <formula>$AH$60=1</formula>
    </cfRule>
  </conditionalFormatting>
  <conditionalFormatting sqref="V29 Y29">
    <cfRule type="expression" dxfId="26" priority="127">
      <formula>$AH$24=1</formula>
    </cfRule>
    <cfRule type="expression" priority="126" stopIfTrue="1">
      <formula>$AI$24&lt;&gt;0</formula>
    </cfRule>
  </conditionalFormatting>
  <conditionalFormatting sqref="V32 AA32">
    <cfRule type="expression" dxfId="25" priority="102">
      <formula>$AH$28=0</formula>
    </cfRule>
  </conditionalFormatting>
  <conditionalFormatting sqref="V69 X69">
    <cfRule type="expression" dxfId="24" priority="65">
      <formula>$AH$78=0</formula>
    </cfRule>
  </conditionalFormatting>
  <conditionalFormatting sqref="V29:AA29 U30:AE30">
    <cfRule type="expression" dxfId="23" priority="21">
      <formula>$AH$24=2</formula>
    </cfRule>
  </conditionalFormatting>
  <conditionalFormatting sqref="X43 AB43">
    <cfRule type="expression" dxfId="22" priority="91">
      <formula>$AH$51=0</formula>
    </cfRule>
  </conditionalFormatting>
  <conditionalFormatting sqref="X44 AB44">
    <cfRule type="expression" dxfId="21" priority="90">
      <formula>$AH$52=0</formula>
    </cfRule>
  </conditionalFormatting>
  <conditionalFormatting sqref="X45 AB45">
    <cfRule type="expression" dxfId="20" priority="89">
      <formula>$AH$53=0</formula>
    </cfRule>
  </conditionalFormatting>
  <conditionalFormatting sqref="X46 AB46">
    <cfRule type="expression" dxfId="19" priority="88">
      <formula>$AH$54=0</formula>
    </cfRule>
  </conditionalFormatting>
  <conditionalFormatting sqref="X47 AB47">
    <cfRule type="expression" dxfId="18" priority="87">
      <formula>$AH$55=0</formula>
    </cfRule>
  </conditionalFormatting>
  <conditionalFormatting sqref="X48 AB48">
    <cfRule type="expression" dxfId="17" priority="86">
      <formula>$AH$56=0</formula>
    </cfRule>
  </conditionalFormatting>
  <conditionalFormatting sqref="X83:Z84 AB83:AD84">
    <cfRule type="containsBlanks" dxfId="16" priority="44">
      <formula>LEN(TRIM(X83))=0</formula>
    </cfRule>
  </conditionalFormatting>
  <conditionalFormatting sqref="X15:AE20">
    <cfRule type="containsBlanks" dxfId="15" priority="32">
      <formula>LEN(TRIM(X15))=0</formula>
    </cfRule>
  </conditionalFormatting>
  <conditionalFormatting sqref="Y30">
    <cfRule type="notContainsBlanks" priority="106" stopIfTrue="1">
      <formula>LEN(TRIM(Y30))&gt;0</formula>
    </cfRule>
    <cfRule type="expression" dxfId="14" priority="107">
      <formula>$AH$26=1</formula>
    </cfRule>
  </conditionalFormatting>
  <conditionalFormatting sqref="Y61 AA61 AC61">
    <cfRule type="expression" priority="74" stopIfTrue="1">
      <formula>OR($AH$66=1,$AH$66=2,$AH$66=3)</formula>
    </cfRule>
  </conditionalFormatting>
  <conditionalFormatting sqref="AA23 AC23">
    <cfRule type="expression" dxfId="13" priority="142">
      <formula>$AH$20=0</formula>
    </cfRule>
  </conditionalFormatting>
  <conditionalFormatting sqref="AA24 AC24">
    <cfRule type="expression" dxfId="12" priority="92">
      <formula>$AH$22=0</formula>
    </cfRule>
  </conditionalFormatting>
  <conditionalFormatting sqref="AA86 T88 Y88 AA88 T89:X89">
    <cfRule type="containsBlanks" dxfId="11" priority="78">
      <formula>LEN(TRIM(T86))=0</formula>
    </cfRule>
  </conditionalFormatting>
  <conditionalFormatting sqref="AB75:AB76 AD75:AD76">
    <cfRule type="expression" dxfId="10" priority="53">
      <formula>$R$75&lt;&gt;""</formula>
    </cfRule>
  </conditionalFormatting>
  <conditionalFormatting sqref="AB75:AB79 AD75:AD79">
    <cfRule type="notContainsBlanks" priority="48" stopIfTrue="1">
      <formula>LEN(TRIM(AB75))&gt;0</formula>
    </cfRule>
  </conditionalFormatting>
  <conditionalFormatting sqref="AB77 AD77">
    <cfRule type="expression" dxfId="9" priority="51">
      <formula>$R$77&lt;&gt;""</formula>
    </cfRule>
  </conditionalFormatting>
  <conditionalFormatting sqref="AB78:AB79 AD78:AD79">
    <cfRule type="expression" dxfId="8" priority="49">
      <formula>$R$78&lt;&gt;""</formula>
    </cfRule>
  </conditionalFormatting>
  <conditionalFormatting sqref="AC30">
    <cfRule type="expression" dxfId="7" priority="105">
      <formula>$AH$27=1</formula>
    </cfRule>
    <cfRule type="notContainsBlanks" priority="104" stopIfTrue="1">
      <formula>LEN(TRIM(AC30))&gt;0</formula>
    </cfRule>
  </conditionalFormatting>
  <conditionalFormatting sqref="AC38:AD38">
    <cfRule type="notContainsBlanks" priority="17" stopIfTrue="1">
      <formula>LEN(TRIM(AC38))&gt;0</formula>
    </cfRule>
    <cfRule type="expression" dxfId="6" priority="18">
      <formula>$AH$42=TRUE</formula>
    </cfRule>
  </conditionalFormatting>
  <conditionalFormatting sqref="AC42:AD42">
    <cfRule type="notContainsBlanks" priority="93" stopIfTrue="1">
      <formula>LEN(TRIM(AC42))&gt;0</formula>
    </cfRule>
    <cfRule type="expression" dxfId="5" priority="94">
      <formula>$AH$50=TRUE</formula>
    </cfRule>
  </conditionalFormatting>
  <conditionalFormatting sqref="AC71:AD71">
    <cfRule type="expression" dxfId="4" priority="62">
      <formula>$R$71&lt;&gt;""</formula>
    </cfRule>
  </conditionalFormatting>
  <conditionalFormatting sqref="AC71:AD74">
    <cfRule type="notContainsBlanks" priority="54" stopIfTrue="1">
      <formula>LEN(TRIM(AC71))&gt;0</formula>
    </cfRule>
  </conditionalFormatting>
  <conditionalFormatting sqref="AC72:AD72">
    <cfRule type="expression" dxfId="3" priority="59">
      <formula>$R$72&lt;&gt;""</formula>
    </cfRule>
  </conditionalFormatting>
  <conditionalFormatting sqref="AC73:AD73">
    <cfRule type="expression" dxfId="2" priority="57">
      <formula>$R$73&lt;&gt;""</formula>
    </cfRule>
  </conditionalFormatting>
  <conditionalFormatting sqref="AC74:AD74">
    <cfRule type="expression" dxfId="1" priority="55">
      <formula>$R$74&lt;&gt;""</formula>
    </cfRule>
  </conditionalFormatting>
  <conditionalFormatting sqref="AC90:AD90">
    <cfRule type="expression" dxfId="0" priority="76">
      <formula>$AH$94=4</formula>
    </cfRule>
    <cfRule type="notContainsBlanks" priority="75" stopIfTrue="1">
      <formula>LEN(TRIM(AC90))&gt;0</formula>
    </cfRule>
  </conditionalFormatting>
  <dataValidations count="25">
    <dataValidation type="list" allowBlank="1" showInputMessage="1" showErrorMessage="1" promptTitle="(材・売)" sqref="J15:K19" xr:uid="{00000000-0002-0000-0000-000000000000}">
      <formula1>$AG$3:$AG$5</formula1>
    </dataValidation>
    <dataValidation allowBlank="1" showErrorMessage="1" sqref="L19" xr:uid="{00000000-0002-0000-0000-000001000000}"/>
    <dataValidation type="whole" operator="greaterThanOrEqual" allowBlank="1" showInputMessage="1" showErrorMessage="1" sqref="X15:AE19" xr:uid="{00000000-0002-0000-0000-000002000000}">
      <formula1>0</formula1>
    </dataValidation>
    <dataValidation type="whole" operator="greaterThanOrEqual" allowBlank="1" showInputMessage="1" showErrorMessage="1" error="整数で入力してください。" sqref="AB75:AB79 Q58:R58 AC71:AD74 AD75:AD79" xr:uid="{00000000-0002-0000-0000-000003000000}">
      <formula1>1</formula1>
    </dataValidation>
    <dataValidation type="list" allowBlank="1" showInputMessage="1" showErrorMessage="1" sqref="G9:H9" xr:uid="{00000000-0002-0000-0000-000004000000}">
      <formula1>"5,11"</formula1>
    </dataValidation>
    <dataValidation type="decimal" allowBlank="1" showInputMessage="1" showErrorMessage="1" error="0から100までの数値で入力してください。（小数点第１位まで）" sqref="F28:G28 K28:L28" xr:uid="{00000000-0002-0000-0000-000005000000}">
      <formula1>0</formula1>
      <formula2>100</formula2>
    </dataValidation>
    <dataValidation type="whole" operator="greaterThanOrEqual" allowBlank="1" showInputMessage="1" showErrorMessage="1" error="整数を入力してください。" sqref="AC30 Y30 R40:S40" xr:uid="{00000000-0002-0000-0000-000006000000}">
      <formula1>1</formula1>
    </dataValidation>
    <dataValidation type="whole" operator="greaterThanOrEqual" allowBlank="1" showInputMessage="1" showErrorMessage="1" error="整数を入力してください。" sqref="Q15:R18 N15:O18 L15:L18 H15:H18" xr:uid="{00000000-0002-0000-0000-000007000000}">
      <formula1>0</formula1>
    </dataValidation>
    <dataValidation type="textLength" operator="lessThanOrEqual" allowBlank="1" showInputMessage="1" showErrorMessage="1" error="130文字以内で入力してください。" sqref="B76:O77 B79:O80" xr:uid="{00000000-0002-0000-0000-000008000000}">
      <formula1>130</formula1>
    </dataValidation>
    <dataValidation type="textLength" operator="lessThanOrEqual" allowBlank="1" showInputMessage="1" showErrorMessage="1" error="200文字以内で入力してください。" sqref="B82:O84" xr:uid="{00000000-0002-0000-0000-000009000000}">
      <formula1>200</formula1>
    </dataValidation>
    <dataValidation type="custom" allowBlank="1" showErrorMessage="1" error="数値又はハイフンを入力してください。" sqref="Q20:R20" xr:uid="{00000000-0002-0000-0000-00000A000000}">
      <formula1>AND(COUNT(INDEX(FIND(MID(UPPER(Q20)&amp;REPT("*",5),ROW($1:$5),1),"0123456789-."),))=LEN(Q20),LENB(Q20)&lt;=5)</formula1>
    </dataValidation>
    <dataValidation type="custom" allowBlank="1" showErrorMessage="1" sqref="J20:K20" xr:uid="{00000000-0002-0000-0000-00000B000000}">
      <formula1>AND(COUNT(INDEX(FIND(MID(UPPER(J20)&amp;REPT("*",5),ROW($1:$5),1),"0123456789-"),))=LEN(J20),LENB(J20)&lt;=5)</formula1>
    </dataValidation>
    <dataValidation type="custom" allowBlank="1" showInputMessage="1" showErrorMessage="1" error="整数を入力してください。_x000a_未設定又は未把握の場合は、「-（ハイフン）」を入力してください。" sqref="AB83:AD84 X83:Z84" xr:uid="{00000000-0002-0000-0000-00000C000000}">
      <formula1>AND(COUNT(INDEX(FIND(MID(UPPER(X83)&amp;REPT("*",3),ROW($1:$3),1),"0123456789-"),))=LEN(X83),LENB(X83)&lt;=3)</formula1>
    </dataValidation>
    <dataValidation type="textLength" operator="lessThanOrEqual" allowBlank="1" showInputMessage="1" showErrorMessage="1" error="26文字以内で入力してください。" sqref="S33:AC33" xr:uid="{00000000-0002-0000-0000-00000D000000}">
      <formula1>26</formula1>
    </dataValidation>
    <dataValidation type="textLength" operator="lessThanOrEqual" allowBlank="1" showInputMessage="1" showErrorMessage="1" error="17文字以内で入力してください。" sqref="K73:N73" xr:uid="{00000000-0002-0000-0000-00000E000000}">
      <formula1>17</formula1>
    </dataValidation>
    <dataValidation imeMode="halfAlpha" allowBlank="1" showInputMessage="1" showErrorMessage="1" sqref="K89:O89 D89:H89 AA89:AE89 R8:AE8" xr:uid="{00000000-0002-0000-0000-00000F000000}"/>
    <dataValidation type="custom" operator="greaterThanOrEqual" allowBlank="1" showInputMessage="1" showErrorMessage="1" error="西暦で入力してください。" sqref="P60:S60" xr:uid="{00000000-0002-0000-0000-000010000000}">
      <formula1>AND(COUNT(INDEX(FIND(MID(UPPER(P60)&amp;REPT("*",4),ROW($1:$4),1),"0123456789"),))=LEN(P60),LENB(P60)=4)</formula1>
    </dataValidation>
    <dataValidation type="custom" allowBlank="1" showInputMessage="1" showErrorMessage="1" error="整数を入力してください。_x000a_幅で設定している場合は中央値、_x000a_設定又は算出していない場合は、「-（ハイフン）」を入力してください。" sqref="D65:E66" xr:uid="{00000000-0002-0000-0000-000011000000}">
      <formula1>AND(COUNT(INDEX(FIND(MID(UPPER(D65)&amp;REPT("*",4),ROW($1:$4),1),"0123456789-."),))=LEN(D65),LENB(D65)&lt;=4)</formula1>
    </dataValidation>
    <dataValidation type="custom" allowBlank="1" showInputMessage="1" showErrorMessage="1" error="幅で設定している場合は中央値、_x000a_設定又は算出していない場合は、「-（ハイフン）」を入力してください。" sqref="F65:I66" xr:uid="{00000000-0002-0000-0000-000012000000}">
      <formula1>AND(COUNT(INDEX(FIND(MID(UPPER(F65)&amp;REPT("*",5),ROW($1:$5),1),"0123456789-."),))=LEN(F65),LENB(F65)&lt;=5)</formula1>
    </dataValidation>
    <dataValidation type="custom" allowBlank="1" showInputMessage="1" showErrorMessage="1" error="整数を入力してください。_x000a_幅で設定している場合は中央値、_x000a_設定又は算出していない場合は、「-（ハイフン）」を入力してください。" sqref="J65:K66 N65:O66" xr:uid="{00000000-0002-0000-0000-000013000000}">
      <formula1>AND(COUNT(INDEX(FIND(MID(UPPER(J65)&amp;REPT("*",4),ROW($1:$4),1),"0123456789-"),))=LEN(J65),LENB(J65)&lt;=4)</formula1>
    </dataValidation>
    <dataValidation type="custom" allowBlank="1" showInputMessage="1" showErrorMessage="1" error="幅で設定している場合は中央値、_x000a_設定又は算出していない場合は、「-（ハイフン）」を入力してください。" sqref="L65:M66 V65:Y66 P65:S66" xr:uid="{00000000-0002-0000-0000-000014000000}">
      <formula1>AND(COUNT(INDEX(FIND(MID(UPPER(L65)&amp;REPT("*",4),ROW($1:$4),1),"0123456789-."),))=LEN(L65),LENB(L65)&lt;=4)</formula1>
    </dataValidation>
    <dataValidation type="custom" allowBlank="1" showInputMessage="1" showErrorMessage="1" error="整数を入力してください。_x000a_幅で設定している場合は中央値、_x000a_設定又は算出していない場合は、「-（ハイフン）」を入力してください。" sqref="T65:U66" xr:uid="{00000000-0002-0000-0000-000016000000}">
      <formula1>AND(COUNT(INDEX(FIND(MID(UPPER(T65)&amp;REPT("*",3),ROW($1:$3),1),"0123456789-"),))=LEN(T65),LENB(T65)&lt;=3)</formula1>
    </dataValidation>
    <dataValidation type="whole" operator="greaterThanOrEqual" allowBlank="1" showInputMessage="1" showErrorMessage="1" error="整数で入力してください。" sqref="T61" xr:uid="{00000000-0002-0000-0000-000019000000}">
      <formula1>0</formula1>
    </dataValidation>
    <dataValidation type="whole" operator="greaterThanOrEqual" allowBlank="1" showInputMessage="1" showErrorMessage="1" error="対象年齢（下限）以上の整数を入力してください。" sqref="V61" xr:uid="{00000000-0002-0000-0000-00001A000000}">
      <formula1>T61</formula1>
    </dataValidation>
    <dataValidation type="custom" imeMode="halfAlpha" allowBlank="1" showInputMessage="1" error="半角の整数とハイフンで入力してください。" sqref="T89:X89" xr:uid="{506EDD07-4151-4383-8D93-0BFF975C056C}">
      <formula1>AND(COUNT(INDEX(FIND(MID(UPPER(T89)&amp;REPT("*",15),ROW($1:$15),1),"0123456789-"),))=LEN(T89),LENB(T89)&lt;=15)</formula1>
    </dataValidation>
  </dataValidations>
  <printOptions horizontalCentered="1"/>
  <pageMargins left="0.39370078740157483" right="0.39370078740157483" top="0.47244094488188981" bottom="0.35433070866141736" header="0.31496062992125984" footer="0.31496062992125984"/>
  <pageSetup paperSize="9" fitToHeight="2" orientation="portrait" blackAndWhite="1" r:id="rId1"/>
  <ignoredErrors>
    <ignoredError sqref="P3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9</xdr:col>
                    <xdr:colOff>30480</xdr:colOff>
                    <xdr:row>13</xdr:row>
                    <xdr:rowOff>38100</xdr:rowOff>
                  </from>
                  <to>
                    <xdr:col>9</xdr:col>
                    <xdr:colOff>167640</xdr:colOff>
                    <xdr:row>13</xdr:row>
                    <xdr:rowOff>175260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11</xdr:col>
                    <xdr:colOff>45720</xdr:colOff>
                    <xdr:row>13</xdr:row>
                    <xdr:rowOff>30480</xdr:rowOff>
                  </from>
                  <to>
                    <xdr:col>11</xdr:col>
                    <xdr:colOff>228600</xdr:colOff>
                    <xdr:row>13</xdr:row>
                    <xdr:rowOff>167640</xdr:rowOff>
                  </to>
                </anchor>
              </controlPr>
            </control>
          </mc:Choice>
        </mc:AlternateContent>
        <mc:AlternateContent xmlns:mc="http://schemas.openxmlformats.org/markup-compatibility/2006">
          <mc:Choice Requires="x14">
            <control shapeId="1041" r:id="rId6" name="Check Box 17">
              <controlPr defaultSize="0" autoFill="0" autoLine="0" autoPict="0">
                <anchor moveWithCells="1">
                  <from>
                    <xdr:col>3</xdr:col>
                    <xdr:colOff>22860</xdr:colOff>
                    <xdr:row>32</xdr:row>
                    <xdr:rowOff>60960</xdr:rowOff>
                  </from>
                  <to>
                    <xdr:col>4</xdr:col>
                    <xdr:colOff>15240</xdr:colOff>
                    <xdr:row>32</xdr:row>
                    <xdr:rowOff>213360</xdr:rowOff>
                  </to>
                </anchor>
              </controlPr>
            </control>
          </mc:Choice>
        </mc:AlternateContent>
        <mc:AlternateContent xmlns:mc="http://schemas.openxmlformats.org/markup-compatibility/2006">
          <mc:Choice Requires="x14">
            <control shapeId="1042" r:id="rId7" name="Check Box 18">
              <controlPr defaultSize="0" autoFill="0" autoLine="0" autoPict="0">
                <anchor moveWithCells="1">
                  <from>
                    <xdr:col>5</xdr:col>
                    <xdr:colOff>22860</xdr:colOff>
                    <xdr:row>32</xdr:row>
                    <xdr:rowOff>60960</xdr:rowOff>
                  </from>
                  <to>
                    <xdr:col>6</xdr:col>
                    <xdr:colOff>7620</xdr:colOff>
                    <xdr:row>32</xdr:row>
                    <xdr:rowOff>213360</xdr:rowOff>
                  </to>
                </anchor>
              </controlPr>
            </control>
          </mc:Choice>
        </mc:AlternateContent>
        <mc:AlternateContent xmlns:mc="http://schemas.openxmlformats.org/markup-compatibility/2006">
          <mc:Choice Requires="x14">
            <control shapeId="1043" r:id="rId8" name="Check Box 19">
              <controlPr defaultSize="0" autoFill="0" autoLine="0" autoPict="0">
                <anchor moveWithCells="1">
                  <from>
                    <xdr:col>7</xdr:col>
                    <xdr:colOff>22860</xdr:colOff>
                    <xdr:row>32</xdr:row>
                    <xdr:rowOff>60960</xdr:rowOff>
                  </from>
                  <to>
                    <xdr:col>7</xdr:col>
                    <xdr:colOff>198120</xdr:colOff>
                    <xdr:row>32</xdr:row>
                    <xdr:rowOff>213360</xdr:rowOff>
                  </to>
                </anchor>
              </controlPr>
            </control>
          </mc:Choice>
        </mc:AlternateContent>
        <mc:AlternateContent xmlns:mc="http://schemas.openxmlformats.org/markup-compatibility/2006">
          <mc:Choice Requires="x14">
            <control shapeId="1058" r:id="rId9" name="Check Box 34">
              <controlPr defaultSize="0" autoFill="0" autoLine="0" autoPict="0">
                <anchor moveWithCells="1">
                  <from>
                    <xdr:col>13</xdr:col>
                    <xdr:colOff>22860</xdr:colOff>
                    <xdr:row>36</xdr:row>
                    <xdr:rowOff>60960</xdr:rowOff>
                  </from>
                  <to>
                    <xdr:col>13</xdr:col>
                    <xdr:colOff>198120</xdr:colOff>
                    <xdr:row>36</xdr:row>
                    <xdr:rowOff>213360</xdr:rowOff>
                  </to>
                </anchor>
              </controlPr>
            </control>
          </mc:Choice>
        </mc:AlternateContent>
        <mc:AlternateContent xmlns:mc="http://schemas.openxmlformats.org/markup-compatibility/2006">
          <mc:Choice Requires="x14">
            <control shapeId="1059" r:id="rId10" name="Check Box 35">
              <controlPr defaultSize="0" autoFill="0" autoLine="0" autoPict="0">
                <anchor moveWithCells="1">
                  <from>
                    <xdr:col>13</xdr:col>
                    <xdr:colOff>22860</xdr:colOff>
                    <xdr:row>37</xdr:row>
                    <xdr:rowOff>60960</xdr:rowOff>
                  </from>
                  <to>
                    <xdr:col>13</xdr:col>
                    <xdr:colOff>198120</xdr:colOff>
                    <xdr:row>37</xdr:row>
                    <xdr:rowOff>213360</xdr:rowOff>
                  </to>
                </anchor>
              </controlPr>
            </control>
          </mc:Choice>
        </mc:AlternateContent>
        <mc:AlternateContent xmlns:mc="http://schemas.openxmlformats.org/markup-compatibility/2006">
          <mc:Choice Requires="x14">
            <control shapeId="1062" r:id="rId11" name="Check Box 38">
              <controlPr defaultSize="0" autoFill="0" autoLine="0" autoPict="0">
                <anchor moveWithCells="1">
                  <from>
                    <xdr:col>19</xdr:col>
                    <xdr:colOff>22860</xdr:colOff>
                    <xdr:row>36</xdr:row>
                    <xdr:rowOff>60960</xdr:rowOff>
                  </from>
                  <to>
                    <xdr:col>19</xdr:col>
                    <xdr:colOff>198120</xdr:colOff>
                    <xdr:row>36</xdr:row>
                    <xdr:rowOff>213360</xdr:rowOff>
                  </to>
                </anchor>
              </controlPr>
            </control>
          </mc:Choice>
        </mc:AlternateContent>
        <mc:AlternateContent xmlns:mc="http://schemas.openxmlformats.org/markup-compatibility/2006">
          <mc:Choice Requires="x14">
            <control shapeId="1063" r:id="rId12" name="Check Box 39">
              <controlPr defaultSize="0" autoFill="0" autoLine="0" autoPict="0">
                <anchor moveWithCells="1">
                  <from>
                    <xdr:col>19</xdr:col>
                    <xdr:colOff>22860</xdr:colOff>
                    <xdr:row>37</xdr:row>
                    <xdr:rowOff>60960</xdr:rowOff>
                  </from>
                  <to>
                    <xdr:col>19</xdr:col>
                    <xdr:colOff>198120</xdr:colOff>
                    <xdr:row>37</xdr:row>
                    <xdr:rowOff>213360</xdr:rowOff>
                  </to>
                </anchor>
              </controlPr>
            </control>
          </mc:Choice>
        </mc:AlternateContent>
        <mc:AlternateContent xmlns:mc="http://schemas.openxmlformats.org/markup-compatibility/2006">
          <mc:Choice Requires="x14">
            <control shapeId="1066" r:id="rId13" name="Check Box 42">
              <controlPr defaultSize="0" autoFill="0" autoLine="0" autoPict="0">
                <anchor moveWithCells="1">
                  <from>
                    <xdr:col>25</xdr:col>
                    <xdr:colOff>22860</xdr:colOff>
                    <xdr:row>36</xdr:row>
                    <xdr:rowOff>60960</xdr:rowOff>
                  </from>
                  <to>
                    <xdr:col>25</xdr:col>
                    <xdr:colOff>198120</xdr:colOff>
                    <xdr:row>36</xdr:row>
                    <xdr:rowOff>213360</xdr:rowOff>
                  </to>
                </anchor>
              </controlPr>
            </control>
          </mc:Choice>
        </mc:AlternateContent>
        <mc:AlternateContent xmlns:mc="http://schemas.openxmlformats.org/markup-compatibility/2006">
          <mc:Choice Requires="x14">
            <control shapeId="1067" r:id="rId14" name="Check Box 43">
              <controlPr defaultSize="0" autoFill="0" autoLine="0" autoPict="0">
                <anchor moveWithCells="1">
                  <from>
                    <xdr:col>25</xdr:col>
                    <xdr:colOff>22860</xdr:colOff>
                    <xdr:row>37</xdr:row>
                    <xdr:rowOff>60960</xdr:rowOff>
                  </from>
                  <to>
                    <xdr:col>25</xdr:col>
                    <xdr:colOff>198120</xdr:colOff>
                    <xdr:row>37</xdr:row>
                    <xdr:rowOff>213360</xdr:rowOff>
                  </to>
                </anchor>
              </controlPr>
            </control>
          </mc:Choice>
        </mc:AlternateContent>
        <mc:AlternateContent xmlns:mc="http://schemas.openxmlformats.org/markup-compatibility/2006">
          <mc:Choice Requires="x14">
            <control shapeId="1071" r:id="rId15" name="Check Box 47">
              <controlPr defaultSize="0" autoFill="0" autoLine="0" autoPict="0">
                <anchor moveWithCells="1">
                  <from>
                    <xdr:col>16</xdr:col>
                    <xdr:colOff>22860</xdr:colOff>
                    <xdr:row>40</xdr:row>
                    <xdr:rowOff>60960</xdr:rowOff>
                  </from>
                  <to>
                    <xdr:col>17</xdr:col>
                    <xdr:colOff>7620</xdr:colOff>
                    <xdr:row>40</xdr:row>
                    <xdr:rowOff>213360</xdr:rowOff>
                  </to>
                </anchor>
              </controlPr>
            </control>
          </mc:Choice>
        </mc:AlternateContent>
        <mc:AlternateContent xmlns:mc="http://schemas.openxmlformats.org/markup-compatibility/2006">
          <mc:Choice Requires="x14">
            <control shapeId="1072" r:id="rId16" name="Check Box 48">
              <controlPr defaultSize="0" autoFill="0" autoLine="0" autoPict="0">
                <anchor moveWithCells="1">
                  <from>
                    <xdr:col>16</xdr:col>
                    <xdr:colOff>22860</xdr:colOff>
                    <xdr:row>41</xdr:row>
                    <xdr:rowOff>60960</xdr:rowOff>
                  </from>
                  <to>
                    <xdr:col>17</xdr:col>
                    <xdr:colOff>7620</xdr:colOff>
                    <xdr:row>41</xdr:row>
                    <xdr:rowOff>213360</xdr:rowOff>
                  </to>
                </anchor>
              </controlPr>
            </control>
          </mc:Choice>
        </mc:AlternateContent>
        <mc:AlternateContent xmlns:mc="http://schemas.openxmlformats.org/markup-compatibility/2006">
          <mc:Choice Requires="x14">
            <control shapeId="1073" r:id="rId17" name="Check Box 49">
              <controlPr defaultSize="0" autoFill="0" autoLine="0" autoPict="0">
                <anchor moveWithCells="1">
                  <from>
                    <xdr:col>20</xdr:col>
                    <xdr:colOff>22860</xdr:colOff>
                    <xdr:row>40</xdr:row>
                    <xdr:rowOff>60960</xdr:rowOff>
                  </from>
                  <to>
                    <xdr:col>20</xdr:col>
                    <xdr:colOff>198120</xdr:colOff>
                    <xdr:row>40</xdr:row>
                    <xdr:rowOff>213360</xdr:rowOff>
                  </to>
                </anchor>
              </controlPr>
            </control>
          </mc:Choice>
        </mc:AlternateContent>
        <mc:AlternateContent xmlns:mc="http://schemas.openxmlformats.org/markup-compatibility/2006">
          <mc:Choice Requires="x14">
            <control shapeId="1074" r:id="rId18" name="Check Box 50">
              <controlPr defaultSize="0" autoFill="0" autoLine="0" autoPict="0">
                <anchor moveWithCells="1">
                  <from>
                    <xdr:col>20</xdr:col>
                    <xdr:colOff>22860</xdr:colOff>
                    <xdr:row>41</xdr:row>
                    <xdr:rowOff>60960</xdr:rowOff>
                  </from>
                  <to>
                    <xdr:col>20</xdr:col>
                    <xdr:colOff>198120</xdr:colOff>
                    <xdr:row>41</xdr:row>
                    <xdr:rowOff>213360</xdr:rowOff>
                  </to>
                </anchor>
              </controlPr>
            </control>
          </mc:Choice>
        </mc:AlternateContent>
        <mc:AlternateContent xmlns:mc="http://schemas.openxmlformats.org/markup-compatibility/2006">
          <mc:Choice Requires="x14">
            <control shapeId="1075" r:id="rId19" name="Check Box 51">
              <controlPr defaultSize="0" autoFill="0" autoLine="0" autoPict="0">
                <anchor moveWithCells="1">
                  <from>
                    <xdr:col>25</xdr:col>
                    <xdr:colOff>22860</xdr:colOff>
                    <xdr:row>40</xdr:row>
                    <xdr:rowOff>60960</xdr:rowOff>
                  </from>
                  <to>
                    <xdr:col>25</xdr:col>
                    <xdr:colOff>198120</xdr:colOff>
                    <xdr:row>40</xdr:row>
                    <xdr:rowOff>213360</xdr:rowOff>
                  </to>
                </anchor>
              </controlPr>
            </control>
          </mc:Choice>
        </mc:AlternateContent>
        <mc:AlternateContent xmlns:mc="http://schemas.openxmlformats.org/markup-compatibility/2006">
          <mc:Choice Requires="x14">
            <control shapeId="1076" r:id="rId20" name="Check Box 52">
              <controlPr defaultSize="0" autoFill="0" autoLine="0" autoPict="0">
                <anchor moveWithCells="1">
                  <from>
                    <xdr:col>25</xdr:col>
                    <xdr:colOff>22860</xdr:colOff>
                    <xdr:row>41</xdr:row>
                    <xdr:rowOff>60960</xdr:rowOff>
                  </from>
                  <to>
                    <xdr:col>25</xdr:col>
                    <xdr:colOff>198120</xdr:colOff>
                    <xdr:row>41</xdr:row>
                    <xdr:rowOff>213360</xdr:rowOff>
                  </to>
                </anchor>
              </controlPr>
            </control>
          </mc:Choice>
        </mc:AlternateContent>
        <mc:AlternateContent xmlns:mc="http://schemas.openxmlformats.org/markup-compatibility/2006">
          <mc:Choice Requires="x14">
            <control shapeId="1092" r:id="rId21" name="Check Box 68">
              <controlPr defaultSize="0" autoFill="0" autoLine="0" autoPict="0">
                <anchor moveWithCells="1">
                  <from>
                    <xdr:col>15</xdr:col>
                    <xdr:colOff>38100</xdr:colOff>
                    <xdr:row>58</xdr:row>
                    <xdr:rowOff>91440</xdr:rowOff>
                  </from>
                  <to>
                    <xdr:col>16</xdr:col>
                    <xdr:colOff>0</xdr:colOff>
                    <xdr:row>58</xdr:row>
                    <xdr:rowOff>243840</xdr:rowOff>
                  </to>
                </anchor>
              </controlPr>
            </control>
          </mc:Choice>
        </mc:AlternateContent>
        <mc:AlternateContent xmlns:mc="http://schemas.openxmlformats.org/markup-compatibility/2006">
          <mc:Choice Requires="x14">
            <control shapeId="1093" r:id="rId22" name="Check Box 69">
              <controlPr defaultSize="0" autoFill="0" autoLine="0" autoPict="0">
                <anchor moveWithCells="1">
                  <from>
                    <xdr:col>18</xdr:col>
                    <xdr:colOff>38100</xdr:colOff>
                    <xdr:row>58</xdr:row>
                    <xdr:rowOff>91440</xdr:rowOff>
                  </from>
                  <to>
                    <xdr:col>19</xdr:col>
                    <xdr:colOff>0</xdr:colOff>
                    <xdr:row>58</xdr:row>
                    <xdr:rowOff>243840</xdr:rowOff>
                  </to>
                </anchor>
              </controlPr>
            </control>
          </mc:Choice>
        </mc:AlternateContent>
        <mc:AlternateContent xmlns:mc="http://schemas.openxmlformats.org/markup-compatibility/2006">
          <mc:Choice Requires="x14">
            <control shapeId="1095" r:id="rId23" name="Check Box 71">
              <controlPr defaultSize="0" autoFill="0" autoLine="0" autoPict="0">
                <anchor moveWithCells="1">
                  <from>
                    <xdr:col>21</xdr:col>
                    <xdr:colOff>15240</xdr:colOff>
                    <xdr:row>58</xdr:row>
                    <xdr:rowOff>91440</xdr:rowOff>
                  </from>
                  <to>
                    <xdr:col>21</xdr:col>
                    <xdr:colOff>182880</xdr:colOff>
                    <xdr:row>58</xdr:row>
                    <xdr:rowOff>243840</xdr:rowOff>
                  </to>
                </anchor>
              </controlPr>
            </control>
          </mc:Choice>
        </mc:AlternateContent>
        <mc:AlternateContent xmlns:mc="http://schemas.openxmlformats.org/markup-compatibility/2006">
          <mc:Choice Requires="x14">
            <control shapeId="1096" r:id="rId24" name="Check Box 72">
              <controlPr defaultSize="0" autoFill="0" autoLine="0" autoPict="0">
                <anchor moveWithCells="1">
                  <from>
                    <xdr:col>24</xdr:col>
                    <xdr:colOff>53340</xdr:colOff>
                    <xdr:row>58</xdr:row>
                    <xdr:rowOff>91440</xdr:rowOff>
                  </from>
                  <to>
                    <xdr:col>25</xdr:col>
                    <xdr:colOff>15240</xdr:colOff>
                    <xdr:row>58</xdr:row>
                    <xdr:rowOff>243840</xdr:rowOff>
                  </to>
                </anchor>
              </controlPr>
            </control>
          </mc:Choice>
        </mc:AlternateContent>
        <mc:AlternateContent xmlns:mc="http://schemas.openxmlformats.org/markup-compatibility/2006">
          <mc:Choice Requires="x14">
            <control shapeId="1105" r:id="rId25" name="Check Box 81">
              <controlPr defaultSize="0" autoFill="0" autoLine="0" autoPict="0">
                <anchor moveWithCells="1">
                  <from>
                    <xdr:col>1</xdr:col>
                    <xdr:colOff>22860</xdr:colOff>
                    <xdr:row>69</xdr:row>
                    <xdr:rowOff>60960</xdr:rowOff>
                  </from>
                  <to>
                    <xdr:col>2</xdr:col>
                    <xdr:colOff>15240</xdr:colOff>
                    <xdr:row>69</xdr:row>
                    <xdr:rowOff>213360</xdr:rowOff>
                  </to>
                </anchor>
              </controlPr>
            </control>
          </mc:Choice>
        </mc:AlternateContent>
        <mc:AlternateContent xmlns:mc="http://schemas.openxmlformats.org/markup-compatibility/2006">
          <mc:Choice Requires="x14">
            <control shapeId="1106" r:id="rId26" name="Check Box 82">
              <controlPr defaultSize="0" autoFill="0" autoLine="0" autoPict="0">
                <anchor moveWithCells="1">
                  <from>
                    <xdr:col>1</xdr:col>
                    <xdr:colOff>22860</xdr:colOff>
                    <xdr:row>70</xdr:row>
                    <xdr:rowOff>60960</xdr:rowOff>
                  </from>
                  <to>
                    <xdr:col>2</xdr:col>
                    <xdr:colOff>15240</xdr:colOff>
                    <xdr:row>70</xdr:row>
                    <xdr:rowOff>213360</xdr:rowOff>
                  </to>
                </anchor>
              </controlPr>
            </control>
          </mc:Choice>
        </mc:AlternateContent>
        <mc:AlternateContent xmlns:mc="http://schemas.openxmlformats.org/markup-compatibility/2006">
          <mc:Choice Requires="x14">
            <control shapeId="1107" r:id="rId27" name="Check Box 83">
              <controlPr defaultSize="0" autoFill="0" autoLine="0" autoPict="0">
                <anchor moveWithCells="1">
                  <from>
                    <xdr:col>1</xdr:col>
                    <xdr:colOff>22860</xdr:colOff>
                    <xdr:row>71</xdr:row>
                    <xdr:rowOff>60960</xdr:rowOff>
                  </from>
                  <to>
                    <xdr:col>2</xdr:col>
                    <xdr:colOff>15240</xdr:colOff>
                    <xdr:row>71</xdr:row>
                    <xdr:rowOff>213360</xdr:rowOff>
                  </to>
                </anchor>
              </controlPr>
            </control>
          </mc:Choice>
        </mc:AlternateContent>
        <mc:AlternateContent xmlns:mc="http://schemas.openxmlformats.org/markup-compatibility/2006">
          <mc:Choice Requires="x14">
            <control shapeId="1108" r:id="rId28" name="Check Box 84">
              <controlPr defaultSize="0" autoFill="0" autoLine="0" autoPict="0">
                <anchor moveWithCells="1">
                  <from>
                    <xdr:col>1</xdr:col>
                    <xdr:colOff>22860</xdr:colOff>
                    <xdr:row>72</xdr:row>
                    <xdr:rowOff>60960</xdr:rowOff>
                  </from>
                  <to>
                    <xdr:col>2</xdr:col>
                    <xdr:colOff>15240</xdr:colOff>
                    <xdr:row>72</xdr:row>
                    <xdr:rowOff>213360</xdr:rowOff>
                  </to>
                </anchor>
              </controlPr>
            </control>
          </mc:Choice>
        </mc:AlternateContent>
        <mc:AlternateContent xmlns:mc="http://schemas.openxmlformats.org/markup-compatibility/2006">
          <mc:Choice Requires="x14">
            <control shapeId="1109" r:id="rId29" name="Check Box 85">
              <controlPr defaultSize="0" autoFill="0" autoLine="0" autoPict="0">
                <anchor moveWithCells="1">
                  <from>
                    <xdr:col>6</xdr:col>
                    <xdr:colOff>22860</xdr:colOff>
                    <xdr:row>69</xdr:row>
                    <xdr:rowOff>60960</xdr:rowOff>
                  </from>
                  <to>
                    <xdr:col>6</xdr:col>
                    <xdr:colOff>198120</xdr:colOff>
                    <xdr:row>69</xdr:row>
                    <xdr:rowOff>213360</xdr:rowOff>
                  </to>
                </anchor>
              </controlPr>
            </control>
          </mc:Choice>
        </mc:AlternateContent>
        <mc:AlternateContent xmlns:mc="http://schemas.openxmlformats.org/markup-compatibility/2006">
          <mc:Choice Requires="x14">
            <control shapeId="1110" r:id="rId30" name="Check Box 86">
              <controlPr defaultSize="0" autoFill="0" autoLine="0" autoPict="0">
                <anchor moveWithCells="1">
                  <from>
                    <xdr:col>6</xdr:col>
                    <xdr:colOff>22860</xdr:colOff>
                    <xdr:row>70</xdr:row>
                    <xdr:rowOff>60960</xdr:rowOff>
                  </from>
                  <to>
                    <xdr:col>6</xdr:col>
                    <xdr:colOff>198120</xdr:colOff>
                    <xdr:row>70</xdr:row>
                    <xdr:rowOff>213360</xdr:rowOff>
                  </to>
                </anchor>
              </controlPr>
            </control>
          </mc:Choice>
        </mc:AlternateContent>
        <mc:AlternateContent xmlns:mc="http://schemas.openxmlformats.org/markup-compatibility/2006">
          <mc:Choice Requires="x14">
            <control shapeId="1111" r:id="rId31" name="Check Box 87">
              <controlPr defaultSize="0" autoFill="0" autoLine="0" autoPict="0">
                <anchor moveWithCells="1">
                  <from>
                    <xdr:col>6</xdr:col>
                    <xdr:colOff>22860</xdr:colOff>
                    <xdr:row>71</xdr:row>
                    <xdr:rowOff>60960</xdr:rowOff>
                  </from>
                  <to>
                    <xdr:col>6</xdr:col>
                    <xdr:colOff>198120</xdr:colOff>
                    <xdr:row>71</xdr:row>
                    <xdr:rowOff>213360</xdr:rowOff>
                  </to>
                </anchor>
              </controlPr>
            </control>
          </mc:Choice>
        </mc:AlternateContent>
        <mc:AlternateContent xmlns:mc="http://schemas.openxmlformats.org/markup-compatibility/2006">
          <mc:Choice Requires="x14">
            <control shapeId="1112" r:id="rId32" name="Check Box 88">
              <controlPr defaultSize="0" autoFill="0" autoLine="0" autoPict="0">
                <anchor moveWithCells="1">
                  <from>
                    <xdr:col>11</xdr:col>
                    <xdr:colOff>22860</xdr:colOff>
                    <xdr:row>69</xdr:row>
                    <xdr:rowOff>60960</xdr:rowOff>
                  </from>
                  <to>
                    <xdr:col>11</xdr:col>
                    <xdr:colOff>198120</xdr:colOff>
                    <xdr:row>69</xdr:row>
                    <xdr:rowOff>213360</xdr:rowOff>
                  </to>
                </anchor>
              </controlPr>
            </control>
          </mc:Choice>
        </mc:AlternateContent>
        <mc:AlternateContent xmlns:mc="http://schemas.openxmlformats.org/markup-compatibility/2006">
          <mc:Choice Requires="x14">
            <control shapeId="1113" r:id="rId33" name="Check Box 89">
              <controlPr defaultSize="0" autoFill="0" autoLine="0" autoPict="0">
                <anchor moveWithCells="1">
                  <from>
                    <xdr:col>11</xdr:col>
                    <xdr:colOff>22860</xdr:colOff>
                    <xdr:row>70</xdr:row>
                    <xdr:rowOff>60960</xdr:rowOff>
                  </from>
                  <to>
                    <xdr:col>11</xdr:col>
                    <xdr:colOff>198120</xdr:colOff>
                    <xdr:row>70</xdr:row>
                    <xdr:rowOff>213360</xdr:rowOff>
                  </to>
                </anchor>
              </controlPr>
            </control>
          </mc:Choice>
        </mc:AlternateContent>
        <mc:AlternateContent xmlns:mc="http://schemas.openxmlformats.org/markup-compatibility/2006">
          <mc:Choice Requires="x14">
            <control shapeId="1114" r:id="rId34" name="Check Box 90">
              <controlPr defaultSize="0" autoFill="0" autoLine="0" autoPict="0">
                <anchor moveWithCells="1">
                  <from>
                    <xdr:col>7</xdr:col>
                    <xdr:colOff>22860</xdr:colOff>
                    <xdr:row>72</xdr:row>
                    <xdr:rowOff>60960</xdr:rowOff>
                  </from>
                  <to>
                    <xdr:col>7</xdr:col>
                    <xdr:colOff>198120</xdr:colOff>
                    <xdr:row>72</xdr:row>
                    <xdr:rowOff>213360</xdr:rowOff>
                  </to>
                </anchor>
              </controlPr>
            </control>
          </mc:Choice>
        </mc:AlternateContent>
        <mc:AlternateContent xmlns:mc="http://schemas.openxmlformats.org/markup-compatibility/2006">
          <mc:Choice Requires="x14">
            <control shapeId="1115" r:id="rId35" name="Check Box 91">
              <controlPr defaultSize="0" autoFill="0" autoLine="0" autoPict="0">
                <anchor moveWithCells="1">
                  <from>
                    <xdr:col>7</xdr:col>
                    <xdr:colOff>22860</xdr:colOff>
                    <xdr:row>72</xdr:row>
                    <xdr:rowOff>60960</xdr:rowOff>
                  </from>
                  <to>
                    <xdr:col>7</xdr:col>
                    <xdr:colOff>198120</xdr:colOff>
                    <xdr:row>72</xdr:row>
                    <xdr:rowOff>213360</xdr:rowOff>
                  </to>
                </anchor>
              </controlPr>
            </control>
          </mc:Choice>
        </mc:AlternateContent>
        <mc:AlternateContent xmlns:mc="http://schemas.openxmlformats.org/markup-compatibility/2006">
          <mc:Choice Requires="x14">
            <control shapeId="1142" r:id="rId36" name="Check Box 118">
              <controlPr defaultSize="0" autoFill="0" autoLine="0" autoPict="0">
                <anchor moveWithCells="1">
                  <from>
                    <xdr:col>3</xdr:col>
                    <xdr:colOff>22860</xdr:colOff>
                    <xdr:row>89</xdr:row>
                    <xdr:rowOff>60960</xdr:rowOff>
                  </from>
                  <to>
                    <xdr:col>4</xdr:col>
                    <xdr:colOff>15240</xdr:colOff>
                    <xdr:row>89</xdr:row>
                    <xdr:rowOff>213360</xdr:rowOff>
                  </to>
                </anchor>
              </controlPr>
            </control>
          </mc:Choice>
        </mc:AlternateContent>
        <mc:AlternateContent xmlns:mc="http://schemas.openxmlformats.org/markup-compatibility/2006">
          <mc:Choice Requires="x14">
            <control shapeId="1143" r:id="rId37" name="Check Box 119">
              <controlPr defaultSize="0" autoFill="0" autoLine="0" autoPict="0">
                <anchor moveWithCells="1">
                  <from>
                    <xdr:col>3</xdr:col>
                    <xdr:colOff>22860</xdr:colOff>
                    <xdr:row>90</xdr:row>
                    <xdr:rowOff>60960</xdr:rowOff>
                  </from>
                  <to>
                    <xdr:col>4</xdr:col>
                    <xdr:colOff>15240</xdr:colOff>
                    <xdr:row>90</xdr:row>
                    <xdr:rowOff>213360</xdr:rowOff>
                  </to>
                </anchor>
              </controlPr>
            </control>
          </mc:Choice>
        </mc:AlternateContent>
        <mc:AlternateContent xmlns:mc="http://schemas.openxmlformats.org/markup-compatibility/2006">
          <mc:Choice Requires="x14">
            <control shapeId="1144" r:id="rId38" name="Check Box 120">
              <controlPr defaultSize="0" autoFill="0" autoLine="0" autoPict="0">
                <anchor moveWithCells="1">
                  <from>
                    <xdr:col>6</xdr:col>
                    <xdr:colOff>22860</xdr:colOff>
                    <xdr:row>89</xdr:row>
                    <xdr:rowOff>60960</xdr:rowOff>
                  </from>
                  <to>
                    <xdr:col>6</xdr:col>
                    <xdr:colOff>198120</xdr:colOff>
                    <xdr:row>89</xdr:row>
                    <xdr:rowOff>213360</xdr:rowOff>
                  </to>
                </anchor>
              </controlPr>
            </control>
          </mc:Choice>
        </mc:AlternateContent>
        <mc:AlternateContent xmlns:mc="http://schemas.openxmlformats.org/markup-compatibility/2006">
          <mc:Choice Requires="x14">
            <control shapeId="1145" r:id="rId39" name="Check Box 121">
              <controlPr defaultSize="0" autoFill="0" autoLine="0" autoPict="0">
                <anchor moveWithCells="1">
                  <from>
                    <xdr:col>7</xdr:col>
                    <xdr:colOff>236220</xdr:colOff>
                    <xdr:row>89</xdr:row>
                    <xdr:rowOff>60960</xdr:rowOff>
                  </from>
                  <to>
                    <xdr:col>9</xdr:col>
                    <xdr:colOff>0</xdr:colOff>
                    <xdr:row>89</xdr:row>
                    <xdr:rowOff>213360</xdr:rowOff>
                  </to>
                </anchor>
              </controlPr>
            </control>
          </mc:Choice>
        </mc:AlternateContent>
        <mc:AlternateContent xmlns:mc="http://schemas.openxmlformats.org/markup-compatibility/2006">
          <mc:Choice Requires="x14">
            <control shapeId="1146" r:id="rId40" name="Check Box 122">
              <controlPr defaultSize="0" autoFill="0" autoLine="0" autoPict="0">
                <anchor moveWithCells="1">
                  <from>
                    <xdr:col>10</xdr:col>
                    <xdr:colOff>22860</xdr:colOff>
                    <xdr:row>89</xdr:row>
                    <xdr:rowOff>60960</xdr:rowOff>
                  </from>
                  <to>
                    <xdr:col>10</xdr:col>
                    <xdr:colOff>198120</xdr:colOff>
                    <xdr:row>89</xdr:row>
                    <xdr:rowOff>213360</xdr:rowOff>
                  </to>
                </anchor>
              </controlPr>
            </control>
          </mc:Choice>
        </mc:AlternateContent>
        <mc:AlternateContent xmlns:mc="http://schemas.openxmlformats.org/markup-compatibility/2006">
          <mc:Choice Requires="x14">
            <control shapeId="1147" r:id="rId41" name="Check Box 123">
              <controlPr defaultSize="0" autoFill="0" autoLine="0" autoPict="0">
                <anchor moveWithCells="1">
                  <from>
                    <xdr:col>12</xdr:col>
                    <xdr:colOff>0</xdr:colOff>
                    <xdr:row>89</xdr:row>
                    <xdr:rowOff>45720</xdr:rowOff>
                  </from>
                  <to>
                    <xdr:col>13</xdr:col>
                    <xdr:colOff>0</xdr:colOff>
                    <xdr:row>89</xdr:row>
                    <xdr:rowOff>198120</xdr:rowOff>
                  </to>
                </anchor>
              </controlPr>
            </control>
          </mc:Choice>
        </mc:AlternateContent>
        <mc:AlternateContent xmlns:mc="http://schemas.openxmlformats.org/markup-compatibility/2006">
          <mc:Choice Requires="x14">
            <control shapeId="1148" r:id="rId42" name="Check Box 124">
              <controlPr defaultSize="0" autoFill="0" autoLine="0" autoPict="0">
                <anchor moveWithCells="1">
                  <from>
                    <xdr:col>6</xdr:col>
                    <xdr:colOff>22860</xdr:colOff>
                    <xdr:row>90</xdr:row>
                    <xdr:rowOff>60960</xdr:rowOff>
                  </from>
                  <to>
                    <xdr:col>6</xdr:col>
                    <xdr:colOff>198120</xdr:colOff>
                    <xdr:row>90</xdr:row>
                    <xdr:rowOff>213360</xdr:rowOff>
                  </to>
                </anchor>
              </controlPr>
            </control>
          </mc:Choice>
        </mc:AlternateContent>
        <mc:AlternateContent xmlns:mc="http://schemas.openxmlformats.org/markup-compatibility/2006">
          <mc:Choice Requires="x14">
            <control shapeId="1157" r:id="rId43" name="Check Box 133">
              <controlPr defaultSize="0" autoFill="0" autoLine="0" autoPict="0">
                <anchor moveWithCells="1">
                  <from>
                    <xdr:col>28</xdr:col>
                    <xdr:colOff>22860</xdr:colOff>
                    <xdr:row>91</xdr:row>
                    <xdr:rowOff>60960</xdr:rowOff>
                  </from>
                  <to>
                    <xdr:col>28</xdr:col>
                    <xdr:colOff>198120</xdr:colOff>
                    <xdr:row>91</xdr:row>
                    <xdr:rowOff>213360</xdr:rowOff>
                  </to>
                </anchor>
              </controlPr>
            </control>
          </mc:Choice>
        </mc:AlternateContent>
        <mc:AlternateContent xmlns:mc="http://schemas.openxmlformats.org/markup-compatibility/2006">
          <mc:Choice Requires="x14">
            <control shapeId="1163" r:id="rId44" name="Check Box 139">
              <controlPr defaultSize="0" autoFill="0" autoLine="0" autoPict="0">
                <anchor moveWithCells="1">
                  <from>
                    <xdr:col>27</xdr:col>
                    <xdr:colOff>76200</xdr:colOff>
                    <xdr:row>58</xdr:row>
                    <xdr:rowOff>83820</xdr:rowOff>
                  </from>
                  <to>
                    <xdr:col>27</xdr:col>
                    <xdr:colOff>259080</xdr:colOff>
                    <xdr:row>58</xdr:row>
                    <xdr:rowOff>236220</xdr:rowOff>
                  </to>
                </anchor>
              </controlPr>
            </control>
          </mc:Choice>
        </mc:AlternateContent>
        <mc:AlternateContent xmlns:mc="http://schemas.openxmlformats.org/markup-compatibility/2006">
          <mc:Choice Requires="x14">
            <control shapeId="1165" r:id="rId45" name="Option Button 141">
              <controlPr defaultSize="0" autoFill="0" autoLine="0" autoPict="0">
                <anchor moveWithCells="1">
                  <from>
                    <xdr:col>1</xdr:col>
                    <xdr:colOff>7620</xdr:colOff>
                    <xdr:row>11</xdr:row>
                    <xdr:rowOff>30480</xdr:rowOff>
                  </from>
                  <to>
                    <xdr:col>1</xdr:col>
                    <xdr:colOff>167640</xdr:colOff>
                    <xdr:row>11</xdr:row>
                    <xdr:rowOff>198120</xdr:rowOff>
                  </to>
                </anchor>
              </controlPr>
            </control>
          </mc:Choice>
        </mc:AlternateContent>
        <mc:AlternateContent xmlns:mc="http://schemas.openxmlformats.org/markup-compatibility/2006">
          <mc:Choice Requires="x14">
            <control shapeId="1166" r:id="rId46" name="Option Button 142">
              <controlPr defaultSize="0" autoFill="0" autoLine="0" autoPict="0">
                <anchor moveWithCells="1">
                  <from>
                    <xdr:col>1</xdr:col>
                    <xdr:colOff>7620</xdr:colOff>
                    <xdr:row>12</xdr:row>
                    <xdr:rowOff>15240</xdr:rowOff>
                  </from>
                  <to>
                    <xdr:col>1</xdr:col>
                    <xdr:colOff>160020</xdr:colOff>
                    <xdr:row>12</xdr:row>
                    <xdr:rowOff>175260</xdr:rowOff>
                  </to>
                </anchor>
              </controlPr>
            </control>
          </mc:Choice>
        </mc:AlternateContent>
        <mc:AlternateContent xmlns:mc="http://schemas.openxmlformats.org/markup-compatibility/2006">
          <mc:Choice Requires="x14">
            <control shapeId="1167" r:id="rId47" name="Option Button 143">
              <controlPr defaultSize="0" autoFill="0" autoLine="0" autoPict="0">
                <anchor moveWithCells="1">
                  <from>
                    <xdr:col>1</xdr:col>
                    <xdr:colOff>7620</xdr:colOff>
                    <xdr:row>13</xdr:row>
                    <xdr:rowOff>7620</xdr:rowOff>
                  </from>
                  <to>
                    <xdr:col>1</xdr:col>
                    <xdr:colOff>160020</xdr:colOff>
                    <xdr:row>13</xdr:row>
                    <xdr:rowOff>190500</xdr:rowOff>
                  </to>
                </anchor>
              </controlPr>
            </control>
          </mc:Choice>
        </mc:AlternateContent>
        <mc:AlternateContent xmlns:mc="http://schemas.openxmlformats.org/markup-compatibility/2006">
          <mc:Choice Requires="x14">
            <control shapeId="1168" r:id="rId48" name="Option Button 144">
              <controlPr defaultSize="0" autoFill="0" autoLine="0" autoPict="0">
                <anchor moveWithCells="1">
                  <from>
                    <xdr:col>1</xdr:col>
                    <xdr:colOff>7620</xdr:colOff>
                    <xdr:row>14</xdr:row>
                    <xdr:rowOff>22860</xdr:rowOff>
                  </from>
                  <to>
                    <xdr:col>1</xdr:col>
                    <xdr:colOff>152400</xdr:colOff>
                    <xdr:row>14</xdr:row>
                    <xdr:rowOff>175260</xdr:rowOff>
                  </to>
                </anchor>
              </controlPr>
            </control>
          </mc:Choice>
        </mc:AlternateContent>
        <mc:AlternateContent xmlns:mc="http://schemas.openxmlformats.org/markup-compatibility/2006">
          <mc:Choice Requires="x14">
            <control shapeId="1169" r:id="rId49" name="Option Button 145">
              <controlPr defaultSize="0" autoFill="0" autoLine="0" autoPict="0">
                <anchor moveWithCells="1">
                  <from>
                    <xdr:col>1</xdr:col>
                    <xdr:colOff>7620</xdr:colOff>
                    <xdr:row>15</xdr:row>
                    <xdr:rowOff>15240</xdr:rowOff>
                  </from>
                  <to>
                    <xdr:col>1</xdr:col>
                    <xdr:colOff>167640</xdr:colOff>
                    <xdr:row>15</xdr:row>
                    <xdr:rowOff>175260</xdr:rowOff>
                  </to>
                </anchor>
              </controlPr>
            </control>
          </mc:Choice>
        </mc:AlternateContent>
        <mc:AlternateContent xmlns:mc="http://schemas.openxmlformats.org/markup-compatibility/2006">
          <mc:Choice Requires="x14">
            <control shapeId="1170" r:id="rId50" name="Option Button 146">
              <controlPr defaultSize="0" autoFill="0" autoLine="0" autoPict="0">
                <anchor moveWithCells="1">
                  <from>
                    <xdr:col>1</xdr:col>
                    <xdr:colOff>7620</xdr:colOff>
                    <xdr:row>16</xdr:row>
                    <xdr:rowOff>7620</xdr:rowOff>
                  </from>
                  <to>
                    <xdr:col>1</xdr:col>
                    <xdr:colOff>152400</xdr:colOff>
                    <xdr:row>17</xdr:row>
                    <xdr:rowOff>0</xdr:rowOff>
                  </to>
                </anchor>
              </controlPr>
            </control>
          </mc:Choice>
        </mc:AlternateContent>
        <mc:AlternateContent xmlns:mc="http://schemas.openxmlformats.org/markup-compatibility/2006">
          <mc:Choice Requires="x14">
            <control shapeId="1171" r:id="rId51" name="Option Button 147">
              <controlPr defaultSize="0" autoFill="0" autoLine="0" autoPict="0">
                <anchor moveWithCells="1">
                  <from>
                    <xdr:col>1</xdr:col>
                    <xdr:colOff>7620</xdr:colOff>
                    <xdr:row>17</xdr:row>
                    <xdr:rowOff>22860</xdr:rowOff>
                  </from>
                  <to>
                    <xdr:col>1</xdr:col>
                    <xdr:colOff>160020</xdr:colOff>
                    <xdr:row>17</xdr:row>
                    <xdr:rowOff>182880</xdr:rowOff>
                  </to>
                </anchor>
              </controlPr>
            </control>
          </mc:Choice>
        </mc:AlternateContent>
        <mc:AlternateContent xmlns:mc="http://schemas.openxmlformats.org/markup-compatibility/2006">
          <mc:Choice Requires="x14">
            <control shapeId="1172" r:id="rId52" name="Option Button 148">
              <controlPr defaultSize="0" autoFill="0" autoLine="0" autoPict="0">
                <anchor moveWithCells="1">
                  <from>
                    <xdr:col>1</xdr:col>
                    <xdr:colOff>7620</xdr:colOff>
                    <xdr:row>18</xdr:row>
                    <xdr:rowOff>22860</xdr:rowOff>
                  </from>
                  <to>
                    <xdr:col>1</xdr:col>
                    <xdr:colOff>152400</xdr:colOff>
                    <xdr:row>18</xdr:row>
                    <xdr:rowOff>167640</xdr:rowOff>
                  </to>
                </anchor>
              </controlPr>
            </control>
          </mc:Choice>
        </mc:AlternateContent>
        <mc:AlternateContent xmlns:mc="http://schemas.openxmlformats.org/markup-compatibility/2006">
          <mc:Choice Requires="x14">
            <control shapeId="1175" r:id="rId53" name="Option Button 151">
              <controlPr defaultSize="0" autoFill="0" autoLine="0" autoPict="0">
                <anchor moveWithCells="1">
                  <from>
                    <xdr:col>10</xdr:col>
                    <xdr:colOff>30480</xdr:colOff>
                    <xdr:row>23</xdr:row>
                    <xdr:rowOff>7620</xdr:rowOff>
                  </from>
                  <to>
                    <xdr:col>11</xdr:col>
                    <xdr:colOff>15240</xdr:colOff>
                    <xdr:row>23</xdr:row>
                    <xdr:rowOff>220980</xdr:rowOff>
                  </to>
                </anchor>
              </controlPr>
            </control>
          </mc:Choice>
        </mc:AlternateContent>
        <mc:AlternateContent xmlns:mc="http://schemas.openxmlformats.org/markup-compatibility/2006">
          <mc:Choice Requires="x14">
            <control shapeId="1176" r:id="rId54" name="Option Button 152">
              <controlPr defaultSize="0" autoFill="0" autoLine="0" autoPict="0">
                <anchor moveWithCells="1">
                  <from>
                    <xdr:col>13</xdr:col>
                    <xdr:colOff>22860</xdr:colOff>
                    <xdr:row>23</xdr:row>
                    <xdr:rowOff>15240</xdr:rowOff>
                  </from>
                  <to>
                    <xdr:col>14</xdr:col>
                    <xdr:colOff>0</xdr:colOff>
                    <xdr:row>24</xdr:row>
                    <xdr:rowOff>0</xdr:rowOff>
                  </to>
                </anchor>
              </controlPr>
            </control>
          </mc:Choice>
        </mc:AlternateContent>
        <mc:AlternateContent xmlns:mc="http://schemas.openxmlformats.org/markup-compatibility/2006">
          <mc:Choice Requires="x14">
            <control shapeId="1177" r:id="rId55" name="Option Button 153">
              <controlPr defaultSize="0" autoFill="0" autoLine="0" autoPict="0">
                <anchor moveWithCells="1">
                  <from>
                    <xdr:col>10</xdr:col>
                    <xdr:colOff>22860</xdr:colOff>
                    <xdr:row>24</xdr:row>
                    <xdr:rowOff>220980</xdr:rowOff>
                  </from>
                  <to>
                    <xdr:col>11</xdr:col>
                    <xdr:colOff>0</xdr:colOff>
                    <xdr:row>26</xdr:row>
                    <xdr:rowOff>0</xdr:rowOff>
                  </to>
                </anchor>
              </controlPr>
            </control>
          </mc:Choice>
        </mc:AlternateContent>
        <mc:AlternateContent xmlns:mc="http://schemas.openxmlformats.org/markup-compatibility/2006">
          <mc:Choice Requires="x14">
            <control shapeId="1178" r:id="rId56" name="Option Button 154">
              <controlPr defaultSize="0" autoFill="0" autoLine="0" autoPict="0">
                <anchor moveWithCells="1">
                  <from>
                    <xdr:col>13</xdr:col>
                    <xdr:colOff>22860</xdr:colOff>
                    <xdr:row>25</xdr:row>
                    <xdr:rowOff>15240</xdr:rowOff>
                  </from>
                  <to>
                    <xdr:col>13</xdr:col>
                    <xdr:colOff>198120</xdr:colOff>
                    <xdr:row>25</xdr:row>
                    <xdr:rowOff>182880</xdr:rowOff>
                  </to>
                </anchor>
              </controlPr>
            </control>
          </mc:Choice>
        </mc:AlternateContent>
        <mc:AlternateContent xmlns:mc="http://schemas.openxmlformats.org/markup-compatibility/2006">
          <mc:Choice Requires="x14">
            <control shapeId="1179" r:id="rId57" name="Option Button 155">
              <controlPr defaultSize="0" autoFill="0" autoLine="0" autoPict="0">
                <anchor moveWithCells="1">
                  <from>
                    <xdr:col>10</xdr:col>
                    <xdr:colOff>30480</xdr:colOff>
                    <xdr:row>24</xdr:row>
                    <xdr:rowOff>22860</xdr:rowOff>
                  </from>
                  <to>
                    <xdr:col>11</xdr:col>
                    <xdr:colOff>7620</xdr:colOff>
                    <xdr:row>24</xdr:row>
                    <xdr:rowOff>167640</xdr:rowOff>
                  </to>
                </anchor>
              </controlPr>
            </control>
          </mc:Choice>
        </mc:AlternateContent>
        <mc:AlternateContent xmlns:mc="http://schemas.openxmlformats.org/markup-compatibility/2006">
          <mc:Choice Requires="x14">
            <control shapeId="1180" r:id="rId58" name="Option Button 156">
              <controlPr defaultSize="0" autoFill="0" autoLine="0" autoPict="0">
                <anchor moveWithCells="1">
                  <from>
                    <xdr:col>13</xdr:col>
                    <xdr:colOff>30480</xdr:colOff>
                    <xdr:row>24</xdr:row>
                    <xdr:rowOff>15240</xdr:rowOff>
                  </from>
                  <to>
                    <xdr:col>14</xdr:col>
                    <xdr:colOff>7620</xdr:colOff>
                    <xdr:row>24</xdr:row>
                    <xdr:rowOff>190500</xdr:rowOff>
                  </to>
                </anchor>
              </controlPr>
            </control>
          </mc:Choice>
        </mc:AlternateContent>
        <mc:AlternateContent xmlns:mc="http://schemas.openxmlformats.org/markup-compatibility/2006">
          <mc:Choice Requires="x14">
            <control shapeId="1181" r:id="rId59" name="Option Button 157">
              <controlPr defaultSize="0" autoFill="0" autoLine="0" autoPict="0">
                <anchor moveWithCells="1">
                  <from>
                    <xdr:col>1</xdr:col>
                    <xdr:colOff>15240</xdr:colOff>
                    <xdr:row>27</xdr:row>
                    <xdr:rowOff>7620</xdr:rowOff>
                  </from>
                  <to>
                    <xdr:col>2</xdr:col>
                    <xdr:colOff>15240</xdr:colOff>
                    <xdr:row>27</xdr:row>
                    <xdr:rowOff>220980</xdr:rowOff>
                  </to>
                </anchor>
              </controlPr>
            </control>
          </mc:Choice>
        </mc:AlternateContent>
        <mc:AlternateContent xmlns:mc="http://schemas.openxmlformats.org/markup-compatibility/2006">
          <mc:Choice Requires="x14">
            <control shapeId="1182" r:id="rId60" name="Option Button 158">
              <controlPr defaultSize="0" autoFill="0" autoLine="0" autoPict="0">
                <anchor moveWithCells="1">
                  <from>
                    <xdr:col>13</xdr:col>
                    <xdr:colOff>22860</xdr:colOff>
                    <xdr:row>27</xdr:row>
                    <xdr:rowOff>22860</xdr:rowOff>
                  </from>
                  <to>
                    <xdr:col>13</xdr:col>
                    <xdr:colOff>205740</xdr:colOff>
                    <xdr:row>27</xdr:row>
                    <xdr:rowOff>205740</xdr:rowOff>
                  </to>
                </anchor>
              </controlPr>
            </control>
          </mc:Choice>
        </mc:AlternateContent>
        <mc:AlternateContent xmlns:mc="http://schemas.openxmlformats.org/markup-compatibility/2006">
          <mc:Choice Requires="x14">
            <control shapeId="1184" r:id="rId61" name="Option Button 160">
              <controlPr defaultSize="0" autoFill="0" autoLine="0" autoPict="0">
                <anchor moveWithCells="1">
                  <from>
                    <xdr:col>10</xdr:col>
                    <xdr:colOff>22860</xdr:colOff>
                    <xdr:row>28</xdr:row>
                    <xdr:rowOff>30480</xdr:rowOff>
                  </from>
                  <to>
                    <xdr:col>11</xdr:col>
                    <xdr:colOff>0</xdr:colOff>
                    <xdr:row>28</xdr:row>
                    <xdr:rowOff>198120</xdr:rowOff>
                  </to>
                </anchor>
              </controlPr>
            </control>
          </mc:Choice>
        </mc:AlternateContent>
        <mc:AlternateContent xmlns:mc="http://schemas.openxmlformats.org/markup-compatibility/2006">
          <mc:Choice Requires="x14">
            <control shapeId="1185" r:id="rId62" name="Option Button 161">
              <controlPr defaultSize="0" autoFill="0" autoLine="0" autoPict="0">
                <anchor moveWithCells="1">
                  <from>
                    <xdr:col>13</xdr:col>
                    <xdr:colOff>22860</xdr:colOff>
                    <xdr:row>28</xdr:row>
                    <xdr:rowOff>22860</xdr:rowOff>
                  </from>
                  <to>
                    <xdr:col>13</xdr:col>
                    <xdr:colOff>205740</xdr:colOff>
                    <xdr:row>28</xdr:row>
                    <xdr:rowOff>182880</xdr:rowOff>
                  </to>
                </anchor>
              </controlPr>
            </control>
          </mc:Choice>
        </mc:AlternateContent>
        <mc:AlternateContent xmlns:mc="http://schemas.openxmlformats.org/markup-compatibility/2006">
          <mc:Choice Requires="x14">
            <control shapeId="1186" r:id="rId63" name="Option Button 162">
              <controlPr defaultSize="0" autoFill="0" autoLine="0" autoPict="0">
                <anchor moveWithCells="1">
                  <from>
                    <xdr:col>10</xdr:col>
                    <xdr:colOff>22860</xdr:colOff>
                    <xdr:row>29</xdr:row>
                    <xdr:rowOff>22860</xdr:rowOff>
                  </from>
                  <to>
                    <xdr:col>10</xdr:col>
                    <xdr:colOff>198120</xdr:colOff>
                    <xdr:row>29</xdr:row>
                    <xdr:rowOff>198120</xdr:rowOff>
                  </to>
                </anchor>
              </controlPr>
            </control>
          </mc:Choice>
        </mc:AlternateContent>
        <mc:AlternateContent xmlns:mc="http://schemas.openxmlformats.org/markup-compatibility/2006">
          <mc:Choice Requires="x14">
            <control shapeId="1187" r:id="rId64" name="Option Button 163">
              <controlPr defaultSize="0" autoFill="0" autoLine="0" autoPict="0">
                <anchor moveWithCells="1">
                  <from>
                    <xdr:col>13</xdr:col>
                    <xdr:colOff>22860</xdr:colOff>
                    <xdr:row>29</xdr:row>
                    <xdr:rowOff>22860</xdr:rowOff>
                  </from>
                  <to>
                    <xdr:col>13</xdr:col>
                    <xdr:colOff>205740</xdr:colOff>
                    <xdr:row>29</xdr:row>
                    <xdr:rowOff>198120</xdr:rowOff>
                  </to>
                </anchor>
              </controlPr>
            </control>
          </mc:Choice>
        </mc:AlternateContent>
        <mc:AlternateContent xmlns:mc="http://schemas.openxmlformats.org/markup-compatibility/2006">
          <mc:Choice Requires="x14">
            <control shapeId="1188" r:id="rId65" name="Option Button 164">
              <controlPr defaultSize="0" autoFill="0" autoLine="0" autoPict="0">
                <anchor moveWithCells="1">
                  <from>
                    <xdr:col>1</xdr:col>
                    <xdr:colOff>30480</xdr:colOff>
                    <xdr:row>32</xdr:row>
                    <xdr:rowOff>7620</xdr:rowOff>
                  </from>
                  <to>
                    <xdr:col>2</xdr:col>
                    <xdr:colOff>38100</xdr:colOff>
                    <xdr:row>32</xdr:row>
                    <xdr:rowOff>205740</xdr:rowOff>
                  </to>
                </anchor>
              </controlPr>
            </control>
          </mc:Choice>
        </mc:AlternateContent>
        <mc:AlternateContent xmlns:mc="http://schemas.openxmlformats.org/markup-compatibility/2006">
          <mc:Choice Requires="x14">
            <control shapeId="1189" r:id="rId66" name="Option Button 165">
              <controlPr defaultSize="0" autoFill="0" autoLine="0" autoPict="0">
                <anchor moveWithCells="1">
                  <from>
                    <xdr:col>13</xdr:col>
                    <xdr:colOff>22860</xdr:colOff>
                    <xdr:row>32</xdr:row>
                    <xdr:rowOff>22860</xdr:rowOff>
                  </from>
                  <to>
                    <xdr:col>14</xdr:col>
                    <xdr:colOff>7620</xdr:colOff>
                    <xdr:row>32</xdr:row>
                    <xdr:rowOff>205740</xdr:rowOff>
                  </to>
                </anchor>
              </controlPr>
            </control>
          </mc:Choice>
        </mc:AlternateContent>
        <mc:AlternateContent xmlns:mc="http://schemas.openxmlformats.org/markup-compatibility/2006">
          <mc:Choice Requires="x14">
            <control shapeId="1190" r:id="rId67" name="Group Box 166">
              <controlPr defaultSize="0" autoFill="0" autoPict="0">
                <anchor moveWithCells="1">
                  <from>
                    <xdr:col>8</xdr:col>
                    <xdr:colOff>129540</xdr:colOff>
                    <xdr:row>22</xdr:row>
                    <xdr:rowOff>144780</xdr:rowOff>
                  </from>
                  <to>
                    <xdr:col>15</xdr:col>
                    <xdr:colOff>129540</xdr:colOff>
                    <xdr:row>24</xdr:row>
                    <xdr:rowOff>53340</xdr:rowOff>
                  </to>
                </anchor>
              </controlPr>
            </control>
          </mc:Choice>
        </mc:AlternateContent>
        <mc:AlternateContent xmlns:mc="http://schemas.openxmlformats.org/markup-compatibility/2006">
          <mc:Choice Requires="x14">
            <control shapeId="1191" r:id="rId68" name="Group Box 167">
              <controlPr defaultSize="0" autoFill="0" autoPict="0">
                <anchor moveWithCells="1">
                  <from>
                    <xdr:col>8</xdr:col>
                    <xdr:colOff>129540</xdr:colOff>
                    <xdr:row>23</xdr:row>
                    <xdr:rowOff>175260</xdr:rowOff>
                  </from>
                  <to>
                    <xdr:col>15</xdr:col>
                    <xdr:colOff>121920</xdr:colOff>
                    <xdr:row>25</xdr:row>
                    <xdr:rowOff>30480</xdr:rowOff>
                  </to>
                </anchor>
              </controlPr>
            </control>
          </mc:Choice>
        </mc:AlternateContent>
        <mc:AlternateContent xmlns:mc="http://schemas.openxmlformats.org/markup-compatibility/2006">
          <mc:Choice Requires="x14">
            <control shapeId="1192" r:id="rId69" name="Group Box 168">
              <controlPr defaultSize="0" autoFill="0" autoPict="0">
                <anchor moveWithCells="1">
                  <from>
                    <xdr:col>8</xdr:col>
                    <xdr:colOff>137160</xdr:colOff>
                    <xdr:row>24</xdr:row>
                    <xdr:rowOff>205740</xdr:rowOff>
                  </from>
                  <to>
                    <xdr:col>15</xdr:col>
                    <xdr:colOff>129540</xdr:colOff>
                    <xdr:row>26</xdr:row>
                    <xdr:rowOff>30480</xdr:rowOff>
                  </to>
                </anchor>
              </controlPr>
            </control>
          </mc:Choice>
        </mc:AlternateContent>
        <mc:AlternateContent xmlns:mc="http://schemas.openxmlformats.org/markup-compatibility/2006">
          <mc:Choice Requires="x14">
            <control shapeId="1193" r:id="rId70" name="Group Box 169">
              <controlPr defaultSize="0" autoFill="0" autoPict="0">
                <anchor moveWithCells="1">
                  <from>
                    <xdr:col>1</xdr:col>
                    <xdr:colOff>7620</xdr:colOff>
                    <xdr:row>26</xdr:row>
                    <xdr:rowOff>114300</xdr:rowOff>
                  </from>
                  <to>
                    <xdr:col>15</xdr:col>
                    <xdr:colOff>68580</xdr:colOff>
                    <xdr:row>28</xdr:row>
                    <xdr:rowOff>22860</xdr:rowOff>
                  </to>
                </anchor>
              </controlPr>
            </control>
          </mc:Choice>
        </mc:AlternateContent>
        <mc:AlternateContent xmlns:mc="http://schemas.openxmlformats.org/markup-compatibility/2006">
          <mc:Choice Requires="x14">
            <control shapeId="1194" r:id="rId71" name="Group Box 170">
              <controlPr defaultSize="0" autoFill="0" autoPict="0">
                <anchor moveWithCells="1">
                  <from>
                    <xdr:col>8</xdr:col>
                    <xdr:colOff>121920</xdr:colOff>
                    <xdr:row>27</xdr:row>
                    <xdr:rowOff>160020</xdr:rowOff>
                  </from>
                  <to>
                    <xdr:col>15</xdr:col>
                    <xdr:colOff>114300</xdr:colOff>
                    <xdr:row>29</xdr:row>
                    <xdr:rowOff>30480</xdr:rowOff>
                  </to>
                </anchor>
              </controlPr>
            </control>
          </mc:Choice>
        </mc:AlternateContent>
        <mc:AlternateContent xmlns:mc="http://schemas.openxmlformats.org/markup-compatibility/2006">
          <mc:Choice Requires="x14">
            <control shapeId="1195" r:id="rId72" name="Group Box 171">
              <controlPr defaultSize="0" autoFill="0" autoPict="0">
                <anchor moveWithCells="1">
                  <from>
                    <xdr:col>8</xdr:col>
                    <xdr:colOff>129540</xdr:colOff>
                    <xdr:row>28</xdr:row>
                    <xdr:rowOff>190500</xdr:rowOff>
                  </from>
                  <to>
                    <xdr:col>15</xdr:col>
                    <xdr:colOff>121920</xdr:colOff>
                    <xdr:row>30</xdr:row>
                    <xdr:rowOff>22860</xdr:rowOff>
                  </to>
                </anchor>
              </controlPr>
            </control>
          </mc:Choice>
        </mc:AlternateContent>
        <mc:AlternateContent xmlns:mc="http://schemas.openxmlformats.org/markup-compatibility/2006">
          <mc:Choice Requires="x14">
            <control shapeId="1196" r:id="rId73" name="Group Box 172">
              <controlPr defaultSize="0" autoFill="0" autoPict="0">
                <anchor moveWithCells="1">
                  <from>
                    <xdr:col>1</xdr:col>
                    <xdr:colOff>7620</xdr:colOff>
                    <xdr:row>31</xdr:row>
                    <xdr:rowOff>160020</xdr:rowOff>
                  </from>
                  <to>
                    <xdr:col>14</xdr:col>
                    <xdr:colOff>198120</xdr:colOff>
                    <xdr:row>34</xdr:row>
                    <xdr:rowOff>68580</xdr:rowOff>
                  </to>
                </anchor>
              </controlPr>
            </control>
          </mc:Choice>
        </mc:AlternateContent>
        <mc:AlternateContent xmlns:mc="http://schemas.openxmlformats.org/markup-compatibility/2006">
          <mc:Choice Requires="x14">
            <control shapeId="1197" r:id="rId74" name="Option Button 173">
              <controlPr defaultSize="0" autoFill="0" autoLine="0" autoPict="0">
                <anchor moveWithCells="1">
                  <from>
                    <xdr:col>26</xdr:col>
                    <xdr:colOff>7620</xdr:colOff>
                    <xdr:row>22</xdr:row>
                    <xdr:rowOff>30480</xdr:rowOff>
                  </from>
                  <to>
                    <xdr:col>26</xdr:col>
                    <xdr:colOff>213360</xdr:colOff>
                    <xdr:row>22</xdr:row>
                    <xdr:rowOff>190500</xdr:rowOff>
                  </to>
                </anchor>
              </controlPr>
            </control>
          </mc:Choice>
        </mc:AlternateContent>
        <mc:AlternateContent xmlns:mc="http://schemas.openxmlformats.org/markup-compatibility/2006">
          <mc:Choice Requires="x14">
            <control shapeId="1198" r:id="rId75" name="Option Button 174">
              <controlPr defaultSize="0" autoFill="0" autoLine="0" autoPict="0">
                <anchor moveWithCells="1">
                  <from>
                    <xdr:col>28</xdr:col>
                    <xdr:colOff>7620</xdr:colOff>
                    <xdr:row>22</xdr:row>
                    <xdr:rowOff>30480</xdr:rowOff>
                  </from>
                  <to>
                    <xdr:col>28</xdr:col>
                    <xdr:colOff>190500</xdr:colOff>
                    <xdr:row>22</xdr:row>
                    <xdr:rowOff>198120</xdr:rowOff>
                  </to>
                </anchor>
              </controlPr>
            </control>
          </mc:Choice>
        </mc:AlternateContent>
        <mc:AlternateContent xmlns:mc="http://schemas.openxmlformats.org/markup-compatibility/2006">
          <mc:Choice Requires="x14">
            <control shapeId="1199" r:id="rId76" name="Option Button 175">
              <controlPr defaultSize="0" autoFill="0" autoLine="0" autoPict="0">
                <anchor moveWithCells="1">
                  <from>
                    <xdr:col>26</xdr:col>
                    <xdr:colOff>7620</xdr:colOff>
                    <xdr:row>23</xdr:row>
                    <xdr:rowOff>30480</xdr:rowOff>
                  </from>
                  <to>
                    <xdr:col>26</xdr:col>
                    <xdr:colOff>205740</xdr:colOff>
                    <xdr:row>23</xdr:row>
                    <xdr:rowOff>220980</xdr:rowOff>
                  </to>
                </anchor>
              </controlPr>
            </control>
          </mc:Choice>
        </mc:AlternateContent>
        <mc:AlternateContent xmlns:mc="http://schemas.openxmlformats.org/markup-compatibility/2006">
          <mc:Choice Requires="x14">
            <control shapeId="1200" r:id="rId77" name="Option Button 176">
              <controlPr defaultSize="0" autoFill="0" autoLine="0" autoPict="0">
                <anchor moveWithCells="1">
                  <from>
                    <xdr:col>28</xdr:col>
                    <xdr:colOff>22860</xdr:colOff>
                    <xdr:row>23</xdr:row>
                    <xdr:rowOff>30480</xdr:rowOff>
                  </from>
                  <to>
                    <xdr:col>28</xdr:col>
                    <xdr:colOff>205740</xdr:colOff>
                    <xdr:row>23</xdr:row>
                    <xdr:rowOff>213360</xdr:rowOff>
                  </to>
                </anchor>
              </controlPr>
            </control>
          </mc:Choice>
        </mc:AlternateContent>
        <mc:AlternateContent xmlns:mc="http://schemas.openxmlformats.org/markup-compatibility/2006">
          <mc:Choice Requires="x14">
            <control shapeId="1201" r:id="rId78" name="Group Box 177">
              <controlPr defaultSize="0" autoFill="0" autoPict="0">
                <anchor moveWithCells="1">
                  <from>
                    <xdr:col>24</xdr:col>
                    <xdr:colOff>106680</xdr:colOff>
                    <xdr:row>21</xdr:row>
                    <xdr:rowOff>198120</xdr:rowOff>
                  </from>
                  <to>
                    <xdr:col>31</xdr:col>
                    <xdr:colOff>175260</xdr:colOff>
                    <xdr:row>23</xdr:row>
                    <xdr:rowOff>22860</xdr:rowOff>
                  </to>
                </anchor>
              </controlPr>
            </control>
          </mc:Choice>
        </mc:AlternateContent>
        <mc:AlternateContent xmlns:mc="http://schemas.openxmlformats.org/markup-compatibility/2006">
          <mc:Choice Requires="x14">
            <control shapeId="1202" r:id="rId79" name="Group Box 178">
              <controlPr defaultSize="0" autoFill="0" autoPict="0">
                <anchor moveWithCells="1">
                  <from>
                    <xdr:col>24</xdr:col>
                    <xdr:colOff>121920</xdr:colOff>
                    <xdr:row>22</xdr:row>
                    <xdr:rowOff>220980</xdr:rowOff>
                  </from>
                  <to>
                    <xdr:col>31</xdr:col>
                    <xdr:colOff>182880</xdr:colOff>
                    <xdr:row>24</xdr:row>
                    <xdr:rowOff>45720</xdr:rowOff>
                  </to>
                </anchor>
              </controlPr>
            </control>
          </mc:Choice>
        </mc:AlternateContent>
        <mc:AlternateContent xmlns:mc="http://schemas.openxmlformats.org/markup-compatibility/2006">
          <mc:Choice Requires="x14">
            <control shapeId="1203" r:id="rId80" name="Option Button 179">
              <controlPr defaultSize="0" autoFill="0" autoLine="0" autoPict="0">
                <anchor moveWithCells="1">
                  <from>
                    <xdr:col>16</xdr:col>
                    <xdr:colOff>45720</xdr:colOff>
                    <xdr:row>28</xdr:row>
                    <xdr:rowOff>15240</xdr:rowOff>
                  </from>
                  <to>
                    <xdr:col>17</xdr:col>
                    <xdr:colOff>7620</xdr:colOff>
                    <xdr:row>28</xdr:row>
                    <xdr:rowOff>213360</xdr:rowOff>
                  </to>
                </anchor>
              </controlPr>
            </control>
          </mc:Choice>
        </mc:AlternateContent>
        <mc:AlternateContent xmlns:mc="http://schemas.openxmlformats.org/markup-compatibility/2006">
          <mc:Choice Requires="x14">
            <control shapeId="1204" r:id="rId81" name="Option Button 180">
              <controlPr defaultSize="0" autoFill="0" autoLine="0" autoPict="0">
                <anchor moveWithCells="1">
                  <from>
                    <xdr:col>16</xdr:col>
                    <xdr:colOff>45720</xdr:colOff>
                    <xdr:row>30</xdr:row>
                    <xdr:rowOff>15240</xdr:rowOff>
                  </from>
                  <to>
                    <xdr:col>17</xdr:col>
                    <xdr:colOff>22860</xdr:colOff>
                    <xdr:row>30</xdr:row>
                    <xdr:rowOff>220980</xdr:rowOff>
                  </to>
                </anchor>
              </controlPr>
            </control>
          </mc:Choice>
        </mc:AlternateContent>
        <mc:AlternateContent xmlns:mc="http://schemas.openxmlformats.org/markup-compatibility/2006">
          <mc:Choice Requires="x14">
            <control shapeId="1205" r:id="rId82" name="Group Box 181">
              <controlPr defaultSize="0" autoFill="0" autoPict="0">
                <anchor moveWithCells="1">
                  <from>
                    <xdr:col>15</xdr:col>
                    <xdr:colOff>45720</xdr:colOff>
                    <xdr:row>27</xdr:row>
                    <xdr:rowOff>60960</xdr:rowOff>
                  </from>
                  <to>
                    <xdr:col>18</xdr:col>
                    <xdr:colOff>7620</xdr:colOff>
                    <xdr:row>31</xdr:row>
                    <xdr:rowOff>129540</xdr:rowOff>
                  </to>
                </anchor>
              </controlPr>
            </control>
          </mc:Choice>
        </mc:AlternateContent>
        <mc:AlternateContent xmlns:mc="http://schemas.openxmlformats.org/markup-compatibility/2006">
          <mc:Choice Requires="x14">
            <control shapeId="1206" r:id="rId83" name="Option Button 182">
              <controlPr defaultSize="0" autoFill="0" autoLine="0" autoPict="0">
                <anchor moveWithCells="1">
                  <from>
                    <xdr:col>21</xdr:col>
                    <xdr:colOff>38100</xdr:colOff>
                    <xdr:row>31</xdr:row>
                    <xdr:rowOff>30480</xdr:rowOff>
                  </from>
                  <to>
                    <xdr:col>22</xdr:col>
                    <xdr:colOff>7620</xdr:colOff>
                    <xdr:row>32</xdr:row>
                    <xdr:rowOff>0</xdr:rowOff>
                  </to>
                </anchor>
              </controlPr>
            </control>
          </mc:Choice>
        </mc:AlternateContent>
        <mc:AlternateContent xmlns:mc="http://schemas.openxmlformats.org/markup-compatibility/2006">
          <mc:Choice Requires="x14">
            <control shapeId="1207" r:id="rId84" name="Option Button 183">
              <controlPr defaultSize="0" autoFill="0" autoLine="0" autoPict="0">
                <anchor moveWithCells="1">
                  <from>
                    <xdr:col>26</xdr:col>
                    <xdr:colOff>38100</xdr:colOff>
                    <xdr:row>31</xdr:row>
                    <xdr:rowOff>22860</xdr:rowOff>
                  </from>
                  <to>
                    <xdr:col>26</xdr:col>
                    <xdr:colOff>213360</xdr:colOff>
                    <xdr:row>32</xdr:row>
                    <xdr:rowOff>7620</xdr:rowOff>
                  </to>
                </anchor>
              </controlPr>
            </control>
          </mc:Choice>
        </mc:AlternateContent>
        <mc:AlternateContent xmlns:mc="http://schemas.openxmlformats.org/markup-compatibility/2006">
          <mc:Choice Requires="x14">
            <control shapeId="1208" r:id="rId85" name="Group Box 184">
              <controlPr defaultSize="0" autoFill="0" autoPict="0">
                <anchor moveWithCells="1">
                  <from>
                    <xdr:col>20</xdr:col>
                    <xdr:colOff>30480</xdr:colOff>
                    <xdr:row>30</xdr:row>
                    <xdr:rowOff>60960</xdr:rowOff>
                  </from>
                  <to>
                    <xdr:col>30</xdr:col>
                    <xdr:colOff>175260</xdr:colOff>
                    <xdr:row>32</xdr:row>
                    <xdr:rowOff>53340</xdr:rowOff>
                  </to>
                </anchor>
              </controlPr>
            </control>
          </mc:Choice>
        </mc:AlternateContent>
        <mc:AlternateContent xmlns:mc="http://schemas.openxmlformats.org/markup-compatibility/2006">
          <mc:Choice Requires="x14">
            <control shapeId="1209" r:id="rId86" name="Option Button 185">
              <controlPr defaultSize="0" autoFill="0" autoLine="0" autoPict="0">
                <anchor moveWithCells="1">
                  <from>
                    <xdr:col>13</xdr:col>
                    <xdr:colOff>15240</xdr:colOff>
                    <xdr:row>38</xdr:row>
                    <xdr:rowOff>30480</xdr:rowOff>
                  </from>
                  <to>
                    <xdr:col>13</xdr:col>
                    <xdr:colOff>205740</xdr:colOff>
                    <xdr:row>38</xdr:row>
                    <xdr:rowOff>205740</xdr:rowOff>
                  </to>
                </anchor>
              </controlPr>
            </control>
          </mc:Choice>
        </mc:AlternateContent>
        <mc:AlternateContent xmlns:mc="http://schemas.openxmlformats.org/markup-compatibility/2006">
          <mc:Choice Requires="x14">
            <control shapeId="1210" r:id="rId87" name="Option Button 186">
              <controlPr defaultSize="0" autoFill="0" autoLine="0" autoPict="0">
                <anchor moveWithCells="1">
                  <from>
                    <xdr:col>18</xdr:col>
                    <xdr:colOff>53340</xdr:colOff>
                    <xdr:row>38</xdr:row>
                    <xdr:rowOff>15240</xdr:rowOff>
                  </from>
                  <to>
                    <xdr:col>19</xdr:col>
                    <xdr:colOff>0</xdr:colOff>
                    <xdr:row>39</xdr:row>
                    <xdr:rowOff>0</xdr:rowOff>
                  </to>
                </anchor>
              </controlPr>
            </control>
          </mc:Choice>
        </mc:AlternateContent>
        <mc:AlternateContent xmlns:mc="http://schemas.openxmlformats.org/markup-compatibility/2006">
          <mc:Choice Requires="x14">
            <control shapeId="1211" r:id="rId88" name="Option Button 187">
              <controlPr defaultSize="0" autoFill="0" autoLine="0" autoPict="0">
                <anchor moveWithCells="1">
                  <from>
                    <xdr:col>22</xdr:col>
                    <xdr:colOff>22860</xdr:colOff>
                    <xdr:row>38</xdr:row>
                    <xdr:rowOff>30480</xdr:rowOff>
                  </from>
                  <to>
                    <xdr:col>22</xdr:col>
                    <xdr:colOff>205740</xdr:colOff>
                    <xdr:row>39</xdr:row>
                    <xdr:rowOff>7620</xdr:rowOff>
                  </to>
                </anchor>
              </controlPr>
            </control>
          </mc:Choice>
        </mc:AlternateContent>
        <mc:AlternateContent xmlns:mc="http://schemas.openxmlformats.org/markup-compatibility/2006">
          <mc:Choice Requires="x14">
            <control shapeId="1212" r:id="rId89" name="Option Button 188">
              <controlPr defaultSize="0" autoFill="0" autoLine="0" autoPict="0">
                <anchor moveWithCells="1">
                  <from>
                    <xdr:col>27</xdr:col>
                    <xdr:colOff>76200</xdr:colOff>
                    <xdr:row>38</xdr:row>
                    <xdr:rowOff>7620</xdr:rowOff>
                  </from>
                  <to>
                    <xdr:col>27</xdr:col>
                    <xdr:colOff>259080</xdr:colOff>
                    <xdr:row>39</xdr:row>
                    <xdr:rowOff>15240</xdr:rowOff>
                  </to>
                </anchor>
              </controlPr>
            </control>
          </mc:Choice>
        </mc:AlternateContent>
        <mc:AlternateContent xmlns:mc="http://schemas.openxmlformats.org/markup-compatibility/2006">
          <mc:Choice Requires="x14">
            <control shapeId="1213" r:id="rId90" name="Option Button 189">
              <controlPr defaultSize="0" autoFill="0" autoLine="0" autoPict="0">
                <anchor moveWithCells="1">
                  <from>
                    <xdr:col>13</xdr:col>
                    <xdr:colOff>7620</xdr:colOff>
                    <xdr:row>39</xdr:row>
                    <xdr:rowOff>22860</xdr:rowOff>
                  </from>
                  <to>
                    <xdr:col>14</xdr:col>
                    <xdr:colOff>7620</xdr:colOff>
                    <xdr:row>39</xdr:row>
                    <xdr:rowOff>220980</xdr:rowOff>
                  </to>
                </anchor>
              </controlPr>
            </control>
          </mc:Choice>
        </mc:AlternateContent>
        <mc:AlternateContent xmlns:mc="http://schemas.openxmlformats.org/markup-compatibility/2006">
          <mc:Choice Requires="x14">
            <control shapeId="1214" r:id="rId91" name="Option Button 190">
              <controlPr defaultSize="0" autoFill="0" autoLine="0" autoPict="0">
                <anchor moveWithCells="1">
                  <from>
                    <xdr:col>23</xdr:col>
                    <xdr:colOff>7620</xdr:colOff>
                    <xdr:row>39</xdr:row>
                    <xdr:rowOff>15240</xdr:rowOff>
                  </from>
                  <to>
                    <xdr:col>23</xdr:col>
                    <xdr:colOff>243840</xdr:colOff>
                    <xdr:row>39</xdr:row>
                    <xdr:rowOff>220980</xdr:rowOff>
                  </to>
                </anchor>
              </controlPr>
            </control>
          </mc:Choice>
        </mc:AlternateContent>
        <mc:AlternateContent xmlns:mc="http://schemas.openxmlformats.org/markup-compatibility/2006">
          <mc:Choice Requires="x14">
            <control shapeId="1215" r:id="rId92" name="Group Box 191">
              <controlPr defaultSize="0" autoFill="0" autoPict="0">
                <anchor moveWithCells="1">
                  <from>
                    <xdr:col>12</xdr:col>
                    <xdr:colOff>91440</xdr:colOff>
                    <xdr:row>37</xdr:row>
                    <xdr:rowOff>175260</xdr:rowOff>
                  </from>
                  <to>
                    <xdr:col>31</xdr:col>
                    <xdr:colOff>137160</xdr:colOff>
                    <xdr:row>39</xdr:row>
                    <xdr:rowOff>45720</xdr:rowOff>
                  </to>
                </anchor>
              </controlPr>
            </control>
          </mc:Choice>
        </mc:AlternateContent>
        <mc:AlternateContent xmlns:mc="http://schemas.openxmlformats.org/markup-compatibility/2006">
          <mc:Choice Requires="x14">
            <control shapeId="1216" r:id="rId93" name="Group Box 192">
              <controlPr defaultSize="0" autoFill="0" autoPict="0">
                <anchor moveWithCells="1">
                  <from>
                    <xdr:col>12</xdr:col>
                    <xdr:colOff>30480</xdr:colOff>
                    <xdr:row>38</xdr:row>
                    <xdr:rowOff>160020</xdr:rowOff>
                  </from>
                  <to>
                    <xdr:col>26</xdr:col>
                    <xdr:colOff>205740</xdr:colOff>
                    <xdr:row>40</xdr:row>
                    <xdr:rowOff>60960</xdr:rowOff>
                  </to>
                </anchor>
              </controlPr>
            </control>
          </mc:Choice>
        </mc:AlternateContent>
        <mc:AlternateContent xmlns:mc="http://schemas.openxmlformats.org/markup-compatibility/2006">
          <mc:Choice Requires="x14">
            <control shapeId="1217" r:id="rId94" name="Option Button 193">
              <controlPr defaultSize="0" autoFill="0" autoLine="0" autoPict="0">
                <anchor moveWithCells="1">
                  <from>
                    <xdr:col>23</xdr:col>
                    <xdr:colOff>60960</xdr:colOff>
                    <xdr:row>42</xdr:row>
                    <xdr:rowOff>22860</xdr:rowOff>
                  </from>
                  <to>
                    <xdr:col>24</xdr:col>
                    <xdr:colOff>0</xdr:colOff>
                    <xdr:row>42</xdr:row>
                    <xdr:rowOff>220980</xdr:rowOff>
                  </to>
                </anchor>
              </controlPr>
            </control>
          </mc:Choice>
        </mc:AlternateContent>
        <mc:AlternateContent xmlns:mc="http://schemas.openxmlformats.org/markup-compatibility/2006">
          <mc:Choice Requires="x14">
            <control shapeId="1218" r:id="rId95" name="Option Button 194">
              <controlPr defaultSize="0" autoFill="0" autoLine="0" autoPict="0">
                <anchor moveWithCells="1">
                  <from>
                    <xdr:col>27</xdr:col>
                    <xdr:colOff>60960</xdr:colOff>
                    <xdr:row>42</xdr:row>
                    <xdr:rowOff>30480</xdr:rowOff>
                  </from>
                  <to>
                    <xdr:col>27</xdr:col>
                    <xdr:colOff>251460</xdr:colOff>
                    <xdr:row>42</xdr:row>
                    <xdr:rowOff>205740</xdr:rowOff>
                  </to>
                </anchor>
              </controlPr>
            </control>
          </mc:Choice>
        </mc:AlternateContent>
        <mc:AlternateContent xmlns:mc="http://schemas.openxmlformats.org/markup-compatibility/2006">
          <mc:Choice Requires="x14">
            <control shapeId="1219" r:id="rId96" name="Option Button 195">
              <controlPr defaultSize="0" autoFill="0" autoLine="0" autoPict="0">
                <anchor moveWithCells="1">
                  <from>
                    <xdr:col>23</xdr:col>
                    <xdr:colOff>60960</xdr:colOff>
                    <xdr:row>43</xdr:row>
                    <xdr:rowOff>38100</xdr:rowOff>
                  </from>
                  <to>
                    <xdr:col>23</xdr:col>
                    <xdr:colOff>228600</xdr:colOff>
                    <xdr:row>43</xdr:row>
                    <xdr:rowOff>205740</xdr:rowOff>
                  </to>
                </anchor>
              </controlPr>
            </control>
          </mc:Choice>
        </mc:AlternateContent>
        <mc:AlternateContent xmlns:mc="http://schemas.openxmlformats.org/markup-compatibility/2006">
          <mc:Choice Requires="x14">
            <control shapeId="1220" r:id="rId97" name="Option Button 196">
              <controlPr defaultSize="0" autoFill="0" autoLine="0" autoPict="0">
                <anchor moveWithCells="1">
                  <from>
                    <xdr:col>27</xdr:col>
                    <xdr:colOff>60960</xdr:colOff>
                    <xdr:row>43</xdr:row>
                    <xdr:rowOff>22860</xdr:rowOff>
                  </from>
                  <to>
                    <xdr:col>27</xdr:col>
                    <xdr:colOff>259080</xdr:colOff>
                    <xdr:row>43</xdr:row>
                    <xdr:rowOff>205740</xdr:rowOff>
                  </to>
                </anchor>
              </controlPr>
            </control>
          </mc:Choice>
        </mc:AlternateContent>
        <mc:AlternateContent xmlns:mc="http://schemas.openxmlformats.org/markup-compatibility/2006">
          <mc:Choice Requires="x14">
            <control shapeId="1221" r:id="rId98" name="Option Button 197">
              <controlPr defaultSize="0" autoFill="0" autoLine="0" autoPict="0">
                <anchor moveWithCells="1">
                  <from>
                    <xdr:col>23</xdr:col>
                    <xdr:colOff>60960</xdr:colOff>
                    <xdr:row>44</xdr:row>
                    <xdr:rowOff>30480</xdr:rowOff>
                  </from>
                  <to>
                    <xdr:col>23</xdr:col>
                    <xdr:colOff>243840</xdr:colOff>
                    <xdr:row>44</xdr:row>
                    <xdr:rowOff>205740</xdr:rowOff>
                  </to>
                </anchor>
              </controlPr>
            </control>
          </mc:Choice>
        </mc:AlternateContent>
        <mc:AlternateContent xmlns:mc="http://schemas.openxmlformats.org/markup-compatibility/2006">
          <mc:Choice Requires="x14">
            <control shapeId="1222" r:id="rId99" name="Option Button 198">
              <controlPr defaultSize="0" autoFill="0" autoLine="0" autoPict="0">
                <anchor moveWithCells="1">
                  <from>
                    <xdr:col>27</xdr:col>
                    <xdr:colOff>60960</xdr:colOff>
                    <xdr:row>44</xdr:row>
                    <xdr:rowOff>30480</xdr:rowOff>
                  </from>
                  <to>
                    <xdr:col>27</xdr:col>
                    <xdr:colOff>251460</xdr:colOff>
                    <xdr:row>44</xdr:row>
                    <xdr:rowOff>205740</xdr:rowOff>
                  </to>
                </anchor>
              </controlPr>
            </control>
          </mc:Choice>
        </mc:AlternateContent>
        <mc:AlternateContent xmlns:mc="http://schemas.openxmlformats.org/markup-compatibility/2006">
          <mc:Choice Requires="x14">
            <control shapeId="1223" r:id="rId100" name="Option Button 199">
              <controlPr defaultSize="0" autoFill="0" autoLine="0" autoPict="0">
                <anchor moveWithCells="1">
                  <from>
                    <xdr:col>23</xdr:col>
                    <xdr:colOff>60960</xdr:colOff>
                    <xdr:row>45</xdr:row>
                    <xdr:rowOff>30480</xdr:rowOff>
                  </from>
                  <to>
                    <xdr:col>23</xdr:col>
                    <xdr:colOff>236220</xdr:colOff>
                    <xdr:row>45</xdr:row>
                    <xdr:rowOff>205740</xdr:rowOff>
                  </to>
                </anchor>
              </controlPr>
            </control>
          </mc:Choice>
        </mc:AlternateContent>
        <mc:AlternateContent xmlns:mc="http://schemas.openxmlformats.org/markup-compatibility/2006">
          <mc:Choice Requires="x14">
            <control shapeId="1224" r:id="rId101" name="Option Button 200">
              <controlPr defaultSize="0" autoFill="0" autoLine="0" autoPict="0">
                <anchor moveWithCells="1">
                  <from>
                    <xdr:col>27</xdr:col>
                    <xdr:colOff>60960</xdr:colOff>
                    <xdr:row>45</xdr:row>
                    <xdr:rowOff>22860</xdr:rowOff>
                  </from>
                  <to>
                    <xdr:col>27</xdr:col>
                    <xdr:colOff>236220</xdr:colOff>
                    <xdr:row>45</xdr:row>
                    <xdr:rowOff>205740</xdr:rowOff>
                  </to>
                </anchor>
              </controlPr>
            </control>
          </mc:Choice>
        </mc:AlternateContent>
        <mc:AlternateContent xmlns:mc="http://schemas.openxmlformats.org/markup-compatibility/2006">
          <mc:Choice Requires="x14">
            <control shapeId="1225" r:id="rId102" name="Option Button 201">
              <controlPr defaultSize="0" autoFill="0" autoLine="0" autoPict="0">
                <anchor moveWithCells="1">
                  <from>
                    <xdr:col>23</xdr:col>
                    <xdr:colOff>60960</xdr:colOff>
                    <xdr:row>46</xdr:row>
                    <xdr:rowOff>30480</xdr:rowOff>
                  </from>
                  <to>
                    <xdr:col>23</xdr:col>
                    <xdr:colOff>236220</xdr:colOff>
                    <xdr:row>46</xdr:row>
                    <xdr:rowOff>205740</xdr:rowOff>
                  </to>
                </anchor>
              </controlPr>
            </control>
          </mc:Choice>
        </mc:AlternateContent>
        <mc:AlternateContent xmlns:mc="http://schemas.openxmlformats.org/markup-compatibility/2006">
          <mc:Choice Requires="x14">
            <control shapeId="1226" r:id="rId103" name="Option Button 202">
              <controlPr defaultSize="0" autoFill="0" autoLine="0" autoPict="0">
                <anchor moveWithCells="1">
                  <from>
                    <xdr:col>27</xdr:col>
                    <xdr:colOff>60960</xdr:colOff>
                    <xdr:row>46</xdr:row>
                    <xdr:rowOff>30480</xdr:rowOff>
                  </from>
                  <to>
                    <xdr:col>27</xdr:col>
                    <xdr:colOff>243840</xdr:colOff>
                    <xdr:row>46</xdr:row>
                    <xdr:rowOff>205740</xdr:rowOff>
                  </to>
                </anchor>
              </controlPr>
            </control>
          </mc:Choice>
        </mc:AlternateContent>
        <mc:AlternateContent xmlns:mc="http://schemas.openxmlformats.org/markup-compatibility/2006">
          <mc:Choice Requires="x14">
            <control shapeId="1227" r:id="rId104" name="Option Button 203">
              <controlPr defaultSize="0" autoFill="0" autoLine="0" autoPict="0">
                <anchor moveWithCells="1">
                  <from>
                    <xdr:col>23</xdr:col>
                    <xdr:colOff>60960</xdr:colOff>
                    <xdr:row>46</xdr:row>
                    <xdr:rowOff>220980</xdr:rowOff>
                  </from>
                  <to>
                    <xdr:col>24</xdr:col>
                    <xdr:colOff>7620</xdr:colOff>
                    <xdr:row>47</xdr:row>
                    <xdr:rowOff>205740</xdr:rowOff>
                  </to>
                </anchor>
              </controlPr>
            </control>
          </mc:Choice>
        </mc:AlternateContent>
        <mc:AlternateContent xmlns:mc="http://schemas.openxmlformats.org/markup-compatibility/2006">
          <mc:Choice Requires="x14">
            <control shapeId="1228" r:id="rId105" name="Option Button 204">
              <controlPr defaultSize="0" autoFill="0" autoLine="0" autoPict="0">
                <anchor moveWithCells="1">
                  <from>
                    <xdr:col>27</xdr:col>
                    <xdr:colOff>60960</xdr:colOff>
                    <xdr:row>47</xdr:row>
                    <xdr:rowOff>22860</xdr:rowOff>
                  </from>
                  <to>
                    <xdr:col>27</xdr:col>
                    <xdr:colOff>251460</xdr:colOff>
                    <xdr:row>47</xdr:row>
                    <xdr:rowOff>205740</xdr:rowOff>
                  </to>
                </anchor>
              </controlPr>
            </control>
          </mc:Choice>
        </mc:AlternateContent>
        <mc:AlternateContent xmlns:mc="http://schemas.openxmlformats.org/markup-compatibility/2006">
          <mc:Choice Requires="x14">
            <control shapeId="1229" r:id="rId106" name="Option Button 205">
              <controlPr defaultSize="0" autoFill="0" autoLine="0" autoPict="0">
                <anchor moveWithCells="1">
                  <from>
                    <xdr:col>13</xdr:col>
                    <xdr:colOff>30480</xdr:colOff>
                    <xdr:row>48</xdr:row>
                    <xdr:rowOff>76200</xdr:rowOff>
                  </from>
                  <to>
                    <xdr:col>14</xdr:col>
                    <xdr:colOff>7620</xdr:colOff>
                    <xdr:row>48</xdr:row>
                    <xdr:rowOff>281940</xdr:rowOff>
                  </to>
                </anchor>
              </controlPr>
            </control>
          </mc:Choice>
        </mc:AlternateContent>
        <mc:AlternateContent xmlns:mc="http://schemas.openxmlformats.org/markup-compatibility/2006">
          <mc:Choice Requires="x14">
            <control shapeId="1230" r:id="rId107" name="Option Button 206">
              <controlPr defaultSize="0" autoFill="0" autoLine="0" autoPict="0">
                <anchor moveWithCells="1">
                  <from>
                    <xdr:col>23</xdr:col>
                    <xdr:colOff>68580</xdr:colOff>
                    <xdr:row>48</xdr:row>
                    <xdr:rowOff>76200</xdr:rowOff>
                  </from>
                  <to>
                    <xdr:col>24</xdr:col>
                    <xdr:colOff>0</xdr:colOff>
                    <xdr:row>48</xdr:row>
                    <xdr:rowOff>304800</xdr:rowOff>
                  </to>
                </anchor>
              </controlPr>
            </control>
          </mc:Choice>
        </mc:AlternateContent>
        <mc:AlternateContent xmlns:mc="http://schemas.openxmlformats.org/markup-compatibility/2006">
          <mc:Choice Requires="x14">
            <control shapeId="1231" r:id="rId108" name="Group Box 207">
              <controlPr defaultSize="0" autoFill="0" autoPict="0">
                <anchor moveWithCells="1">
                  <from>
                    <xdr:col>22</xdr:col>
                    <xdr:colOff>152400</xdr:colOff>
                    <xdr:row>41</xdr:row>
                    <xdr:rowOff>205740</xdr:rowOff>
                  </from>
                  <to>
                    <xdr:col>30</xdr:col>
                    <xdr:colOff>205740</xdr:colOff>
                    <xdr:row>43</xdr:row>
                    <xdr:rowOff>30480</xdr:rowOff>
                  </to>
                </anchor>
              </controlPr>
            </control>
          </mc:Choice>
        </mc:AlternateContent>
        <mc:AlternateContent xmlns:mc="http://schemas.openxmlformats.org/markup-compatibility/2006">
          <mc:Choice Requires="x14">
            <control shapeId="1232" r:id="rId109" name="Group Box 208">
              <controlPr defaultSize="0" autoFill="0" autoPict="0">
                <anchor moveWithCells="1">
                  <from>
                    <xdr:col>22</xdr:col>
                    <xdr:colOff>160020</xdr:colOff>
                    <xdr:row>42</xdr:row>
                    <xdr:rowOff>205740</xdr:rowOff>
                  </from>
                  <to>
                    <xdr:col>30</xdr:col>
                    <xdr:colOff>205740</xdr:colOff>
                    <xdr:row>44</xdr:row>
                    <xdr:rowOff>30480</xdr:rowOff>
                  </to>
                </anchor>
              </controlPr>
            </control>
          </mc:Choice>
        </mc:AlternateContent>
        <mc:AlternateContent xmlns:mc="http://schemas.openxmlformats.org/markup-compatibility/2006">
          <mc:Choice Requires="x14">
            <control shapeId="1233" r:id="rId110" name="Group Box 209">
              <controlPr defaultSize="0" autoFill="0" autoPict="0">
                <anchor moveWithCells="1">
                  <from>
                    <xdr:col>22</xdr:col>
                    <xdr:colOff>152400</xdr:colOff>
                    <xdr:row>43</xdr:row>
                    <xdr:rowOff>205740</xdr:rowOff>
                  </from>
                  <to>
                    <xdr:col>30</xdr:col>
                    <xdr:colOff>205740</xdr:colOff>
                    <xdr:row>45</xdr:row>
                    <xdr:rowOff>30480</xdr:rowOff>
                  </to>
                </anchor>
              </controlPr>
            </control>
          </mc:Choice>
        </mc:AlternateContent>
        <mc:AlternateContent xmlns:mc="http://schemas.openxmlformats.org/markup-compatibility/2006">
          <mc:Choice Requires="x14">
            <control shapeId="1234" r:id="rId111" name="Group Box 210">
              <controlPr defaultSize="0" autoFill="0" autoPict="0">
                <anchor moveWithCells="1">
                  <from>
                    <xdr:col>22</xdr:col>
                    <xdr:colOff>144780</xdr:colOff>
                    <xdr:row>44</xdr:row>
                    <xdr:rowOff>205740</xdr:rowOff>
                  </from>
                  <to>
                    <xdr:col>30</xdr:col>
                    <xdr:colOff>182880</xdr:colOff>
                    <xdr:row>46</xdr:row>
                    <xdr:rowOff>30480</xdr:rowOff>
                  </to>
                </anchor>
              </controlPr>
            </control>
          </mc:Choice>
        </mc:AlternateContent>
        <mc:AlternateContent xmlns:mc="http://schemas.openxmlformats.org/markup-compatibility/2006">
          <mc:Choice Requires="x14">
            <control shapeId="1235" r:id="rId112" name="Group Box 211">
              <controlPr defaultSize="0" autoFill="0" autoPict="0">
                <anchor moveWithCells="1">
                  <from>
                    <xdr:col>22</xdr:col>
                    <xdr:colOff>137160</xdr:colOff>
                    <xdr:row>45</xdr:row>
                    <xdr:rowOff>198120</xdr:rowOff>
                  </from>
                  <to>
                    <xdr:col>30</xdr:col>
                    <xdr:colOff>175260</xdr:colOff>
                    <xdr:row>47</xdr:row>
                    <xdr:rowOff>22860</xdr:rowOff>
                  </to>
                </anchor>
              </controlPr>
            </control>
          </mc:Choice>
        </mc:AlternateContent>
        <mc:AlternateContent xmlns:mc="http://schemas.openxmlformats.org/markup-compatibility/2006">
          <mc:Choice Requires="x14">
            <control shapeId="1236" r:id="rId113" name="Group Box 212">
              <controlPr defaultSize="0" autoFill="0" autoPict="0">
                <anchor moveWithCells="1">
                  <from>
                    <xdr:col>22</xdr:col>
                    <xdr:colOff>137160</xdr:colOff>
                    <xdr:row>46</xdr:row>
                    <xdr:rowOff>198120</xdr:rowOff>
                  </from>
                  <to>
                    <xdr:col>30</xdr:col>
                    <xdr:colOff>175260</xdr:colOff>
                    <xdr:row>48</xdr:row>
                    <xdr:rowOff>22860</xdr:rowOff>
                  </to>
                </anchor>
              </controlPr>
            </control>
          </mc:Choice>
        </mc:AlternateContent>
        <mc:AlternateContent xmlns:mc="http://schemas.openxmlformats.org/markup-compatibility/2006">
          <mc:Choice Requires="x14">
            <control shapeId="1237" r:id="rId114" name="Group Box 213">
              <controlPr defaultSize="0" autoFill="0" autoPict="0">
                <anchor moveWithCells="1">
                  <from>
                    <xdr:col>12</xdr:col>
                    <xdr:colOff>236220</xdr:colOff>
                    <xdr:row>47</xdr:row>
                    <xdr:rowOff>205740</xdr:rowOff>
                  </from>
                  <to>
                    <xdr:col>26</xdr:col>
                    <xdr:colOff>45720</xdr:colOff>
                    <xdr:row>49</xdr:row>
                    <xdr:rowOff>60960</xdr:rowOff>
                  </to>
                </anchor>
              </controlPr>
            </control>
          </mc:Choice>
        </mc:AlternateContent>
        <mc:AlternateContent xmlns:mc="http://schemas.openxmlformats.org/markup-compatibility/2006">
          <mc:Choice Requires="x14">
            <control shapeId="1238" r:id="rId115" name="Option Button 214">
              <controlPr defaultSize="0" autoFill="0" autoLine="0" autoPict="0">
                <anchor moveWithCells="1">
                  <from>
                    <xdr:col>15</xdr:col>
                    <xdr:colOff>22860</xdr:colOff>
                    <xdr:row>57</xdr:row>
                    <xdr:rowOff>38100</xdr:rowOff>
                  </from>
                  <to>
                    <xdr:col>16</xdr:col>
                    <xdr:colOff>0</xdr:colOff>
                    <xdr:row>57</xdr:row>
                    <xdr:rowOff>281940</xdr:rowOff>
                  </to>
                </anchor>
              </controlPr>
            </control>
          </mc:Choice>
        </mc:AlternateContent>
        <mc:AlternateContent xmlns:mc="http://schemas.openxmlformats.org/markup-compatibility/2006">
          <mc:Choice Requires="x14">
            <control shapeId="1239" r:id="rId116" name="Option Button 215">
              <controlPr defaultSize="0" autoFill="0" autoLine="0" autoPict="0">
                <anchor moveWithCells="1">
                  <from>
                    <xdr:col>21</xdr:col>
                    <xdr:colOff>15240</xdr:colOff>
                    <xdr:row>57</xdr:row>
                    <xdr:rowOff>45720</xdr:rowOff>
                  </from>
                  <to>
                    <xdr:col>21</xdr:col>
                    <xdr:colOff>182880</xdr:colOff>
                    <xdr:row>57</xdr:row>
                    <xdr:rowOff>289560</xdr:rowOff>
                  </to>
                </anchor>
              </controlPr>
            </control>
          </mc:Choice>
        </mc:AlternateContent>
        <mc:AlternateContent xmlns:mc="http://schemas.openxmlformats.org/markup-compatibility/2006">
          <mc:Choice Requires="x14">
            <control shapeId="1240" r:id="rId117" name="Group Box 216">
              <controlPr defaultSize="0" autoFill="0" autoPict="0">
                <anchor moveWithCells="1">
                  <from>
                    <xdr:col>14</xdr:col>
                    <xdr:colOff>30480</xdr:colOff>
                    <xdr:row>56</xdr:row>
                    <xdr:rowOff>289560</xdr:rowOff>
                  </from>
                  <to>
                    <xdr:col>25</xdr:col>
                    <xdr:colOff>30480</xdr:colOff>
                    <xdr:row>58</xdr:row>
                    <xdr:rowOff>30480</xdr:rowOff>
                  </to>
                </anchor>
              </controlPr>
            </control>
          </mc:Choice>
        </mc:AlternateContent>
        <mc:AlternateContent xmlns:mc="http://schemas.openxmlformats.org/markup-compatibility/2006">
          <mc:Choice Requires="x14">
            <control shapeId="1241" r:id="rId118" name="Option Button 217">
              <controlPr defaultSize="0" autoFill="0" autoLine="0" autoPict="0">
                <anchor moveWithCells="1">
                  <from>
                    <xdr:col>24</xdr:col>
                    <xdr:colOff>15240</xdr:colOff>
                    <xdr:row>60</xdr:row>
                    <xdr:rowOff>60960</xdr:rowOff>
                  </from>
                  <to>
                    <xdr:col>24</xdr:col>
                    <xdr:colOff>205740</xdr:colOff>
                    <xdr:row>60</xdr:row>
                    <xdr:rowOff>251460</xdr:rowOff>
                  </to>
                </anchor>
              </controlPr>
            </control>
          </mc:Choice>
        </mc:AlternateContent>
        <mc:AlternateContent xmlns:mc="http://schemas.openxmlformats.org/markup-compatibility/2006">
          <mc:Choice Requires="x14">
            <control shapeId="1242" r:id="rId119" name="Option Button 218">
              <controlPr defaultSize="0" autoFill="0" autoLine="0" autoPict="0">
                <anchor moveWithCells="1">
                  <from>
                    <xdr:col>26</xdr:col>
                    <xdr:colOff>15240</xdr:colOff>
                    <xdr:row>60</xdr:row>
                    <xdr:rowOff>60960</xdr:rowOff>
                  </from>
                  <to>
                    <xdr:col>26</xdr:col>
                    <xdr:colOff>205740</xdr:colOff>
                    <xdr:row>60</xdr:row>
                    <xdr:rowOff>236220</xdr:rowOff>
                  </to>
                </anchor>
              </controlPr>
            </control>
          </mc:Choice>
        </mc:AlternateContent>
        <mc:AlternateContent xmlns:mc="http://schemas.openxmlformats.org/markup-compatibility/2006">
          <mc:Choice Requires="x14">
            <control shapeId="1243" r:id="rId120" name="Option Button 219">
              <controlPr defaultSize="0" autoFill="0" autoLine="0" autoPict="0">
                <anchor moveWithCells="1">
                  <from>
                    <xdr:col>28</xdr:col>
                    <xdr:colOff>15240</xdr:colOff>
                    <xdr:row>60</xdr:row>
                    <xdr:rowOff>68580</xdr:rowOff>
                  </from>
                  <to>
                    <xdr:col>28</xdr:col>
                    <xdr:colOff>198120</xdr:colOff>
                    <xdr:row>60</xdr:row>
                    <xdr:rowOff>251460</xdr:rowOff>
                  </to>
                </anchor>
              </controlPr>
            </control>
          </mc:Choice>
        </mc:AlternateContent>
        <mc:AlternateContent xmlns:mc="http://schemas.openxmlformats.org/markup-compatibility/2006">
          <mc:Choice Requires="x14">
            <control shapeId="1244" r:id="rId121" name="Group Box 220">
              <controlPr defaultSize="0" autoFill="0" autoPict="0">
                <anchor moveWithCells="1">
                  <from>
                    <xdr:col>23</xdr:col>
                    <xdr:colOff>99060</xdr:colOff>
                    <xdr:row>59</xdr:row>
                    <xdr:rowOff>236220</xdr:rowOff>
                  </from>
                  <to>
                    <xdr:col>30</xdr:col>
                    <xdr:colOff>182880</xdr:colOff>
                    <xdr:row>61</xdr:row>
                    <xdr:rowOff>60960</xdr:rowOff>
                  </to>
                </anchor>
              </controlPr>
            </control>
          </mc:Choice>
        </mc:AlternateContent>
        <mc:AlternateContent xmlns:mc="http://schemas.openxmlformats.org/markup-compatibility/2006">
          <mc:Choice Requires="x14">
            <control shapeId="1245" r:id="rId122" name="Option Button 221">
              <controlPr defaultSize="0" autoFill="0" autoLine="0" autoPict="0">
                <anchor moveWithCells="1">
                  <from>
                    <xdr:col>15</xdr:col>
                    <xdr:colOff>45720</xdr:colOff>
                    <xdr:row>66</xdr:row>
                    <xdr:rowOff>91440</xdr:rowOff>
                  </from>
                  <to>
                    <xdr:col>16</xdr:col>
                    <xdr:colOff>15240</xdr:colOff>
                    <xdr:row>66</xdr:row>
                    <xdr:rowOff>266700</xdr:rowOff>
                  </to>
                </anchor>
              </controlPr>
            </control>
          </mc:Choice>
        </mc:AlternateContent>
        <mc:AlternateContent xmlns:mc="http://schemas.openxmlformats.org/markup-compatibility/2006">
          <mc:Choice Requires="x14">
            <control shapeId="1246" r:id="rId123" name="Option Button 222">
              <controlPr defaultSize="0" autoFill="0" autoLine="0" autoPict="0">
                <anchor moveWithCells="1">
                  <from>
                    <xdr:col>27</xdr:col>
                    <xdr:colOff>83820</xdr:colOff>
                    <xdr:row>66</xdr:row>
                    <xdr:rowOff>91440</xdr:rowOff>
                  </from>
                  <to>
                    <xdr:col>28</xdr:col>
                    <xdr:colOff>7620</xdr:colOff>
                    <xdr:row>66</xdr:row>
                    <xdr:rowOff>289560</xdr:rowOff>
                  </to>
                </anchor>
              </controlPr>
            </control>
          </mc:Choice>
        </mc:AlternateContent>
        <mc:AlternateContent xmlns:mc="http://schemas.openxmlformats.org/markup-compatibility/2006">
          <mc:Choice Requires="x14">
            <control shapeId="1247" r:id="rId124" name="Group Box 223">
              <controlPr defaultSize="0" autoFill="0" autoPict="0">
                <anchor moveWithCells="1">
                  <from>
                    <xdr:col>14</xdr:col>
                    <xdr:colOff>106680</xdr:colOff>
                    <xdr:row>66</xdr:row>
                    <xdr:rowOff>53340</xdr:rowOff>
                  </from>
                  <to>
                    <xdr:col>31</xdr:col>
                    <xdr:colOff>30480</xdr:colOff>
                    <xdr:row>66</xdr:row>
                    <xdr:rowOff>304800</xdr:rowOff>
                  </to>
                </anchor>
              </controlPr>
            </control>
          </mc:Choice>
        </mc:AlternateContent>
        <mc:AlternateContent xmlns:mc="http://schemas.openxmlformats.org/markup-compatibility/2006">
          <mc:Choice Requires="x14">
            <control shapeId="1248" r:id="rId125" name="Option Button 224">
              <controlPr defaultSize="0" autoFill="0" autoLine="0" autoPict="0">
                <anchor moveWithCells="1">
                  <from>
                    <xdr:col>7</xdr:col>
                    <xdr:colOff>68580</xdr:colOff>
                    <xdr:row>68</xdr:row>
                    <xdr:rowOff>68580</xdr:rowOff>
                  </from>
                  <to>
                    <xdr:col>7</xdr:col>
                    <xdr:colOff>220980</xdr:colOff>
                    <xdr:row>68</xdr:row>
                    <xdr:rowOff>259080</xdr:rowOff>
                  </to>
                </anchor>
              </controlPr>
            </control>
          </mc:Choice>
        </mc:AlternateContent>
        <mc:AlternateContent xmlns:mc="http://schemas.openxmlformats.org/markup-compatibility/2006">
          <mc:Choice Requires="x14">
            <control shapeId="1249" r:id="rId126" name="Option Button 225">
              <controlPr defaultSize="0" autoFill="0" autoLine="0" autoPict="0">
                <anchor moveWithCells="1">
                  <from>
                    <xdr:col>9</xdr:col>
                    <xdr:colOff>45720</xdr:colOff>
                    <xdr:row>68</xdr:row>
                    <xdr:rowOff>45720</xdr:rowOff>
                  </from>
                  <to>
                    <xdr:col>9</xdr:col>
                    <xdr:colOff>198120</xdr:colOff>
                    <xdr:row>68</xdr:row>
                    <xdr:rowOff>259080</xdr:rowOff>
                  </to>
                </anchor>
              </controlPr>
            </control>
          </mc:Choice>
        </mc:AlternateContent>
        <mc:AlternateContent xmlns:mc="http://schemas.openxmlformats.org/markup-compatibility/2006">
          <mc:Choice Requires="x14">
            <control shapeId="1250" r:id="rId127" name="Group Box 226">
              <controlPr defaultSize="0" autoFill="0" autoPict="0">
                <anchor moveWithCells="1">
                  <from>
                    <xdr:col>6</xdr:col>
                    <xdr:colOff>121920</xdr:colOff>
                    <xdr:row>67</xdr:row>
                    <xdr:rowOff>53340</xdr:rowOff>
                  </from>
                  <to>
                    <xdr:col>11</xdr:col>
                    <xdr:colOff>236220</xdr:colOff>
                    <xdr:row>69</xdr:row>
                    <xdr:rowOff>91440</xdr:rowOff>
                  </to>
                </anchor>
              </controlPr>
            </control>
          </mc:Choice>
        </mc:AlternateContent>
        <mc:AlternateContent xmlns:mc="http://schemas.openxmlformats.org/markup-compatibility/2006">
          <mc:Choice Requires="x14">
            <control shapeId="1251" r:id="rId128" name="Option Button 227">
              <controlPr defaultSize="0" autoFill="0" autoLine="0" autoPict="0">
                <anchor moveWithCells="1">
                  <from>
                    <xdr:col>21</xdr:col>
                    <xdr:colOff>15240</xdr:colOff>
                    <xdr:row>68</xdr:row>
                    <xdr:rowOff>68580</xdr:rowOff>
                  </from>
                  <to>
                    <xdr:col>21</xdr:col>
                    <xdr:colOff>160020</xdr:colOff>
                    <xdr:row>68</xdr:row>
                    <xdr:rowOff>243840</xdr:rowOff>
                  </to>
                </anchor>
              </controlPr>
            </control>
          </mc:Choice>
        </mc:AlternateContent>
        <mc:AlternateContent xmlns:mc="http://schemas.openxmlformats.org/markup-compatibility/2006">
          <mc:Choice Requires="x14">
            <control shapeId="1252" r:id="rId129" name="Option Button 228">
              <controlPr defaultSize="0" autoFill="0" autoLine="0" autoPict="0">
                <anchor moveWithCells="1">
                  <from>
                    <xdr:col>23</xdr:col>
                    <xdr:colOff>83820</xdr:colOff>
                    <xdr:row>68</xdr:row>
                    <xdr:rowOff>60960</xdr:rowOff>
                  </from>
                  <to>
                    <xdr:col>23</xdr:col>
                    <xdr:colOff>236220</xdr:colOff>
                    <xdr:row>68</xdr:row>
                    <xdr:rowOff>251460</xdr:rowOff>
                  </to>
                </anchor>
              </controlPr>
            </control>
          </mc:Choice>
        </mc:AlternateContent>
        <mc:AlternateContent xmlns:mc="http://schemas.openxmlformats.org/markup-compatibility/2006">
          <mc:Choice Requires="x14">
            <control shapeId="1253" r:id="rId130" name="Group Box 229">
              <controlPr defaultSize="0" autoFill="0" autoPict="0">
                <anchor moveWithCells="1">
                  <from>
                    <xdr:col>19</xdr:col>
                    <xdr:colOff>205740</xdr:colOff>
                    <xdr:row>67</xdr:row>
                    <xdr:rowOff>129540</xdr:rowOff>
                  </from>
                  <to>
                    <xdr:col>27</xdr:col>
                    <xdr:colOff>205740</xdr:colOff>
                    <xdr:row>69</xdr:row>
                    <xdr:rowOff>68580</xdr:rowOff>
                  </to>
                </anchor>
              </controlPr>
            </control>
          </mc:Choice>
        </mc:AlternateContent>
        <mc:AlternateContent xmlns:mc="http://schemas.openxmlformats.org/markup-compatibility/2006">
          <mc:Choice Requires="x14">
            <control shapeId="1254" r:id="rId131" name="Option Button 230">
              <controlPr defaultSize="0" autoFill="0" autoLine="0" autoPict="0">
                <anchor moveWithCells="1">
                  <from>
                    <xdr:col>7</xdr:col>
                    <xdr:colOff>22860</xdr:colOff>
                    <xdr:row>73</xdr:row>
                    <xdr:rowOff>76200</xdr:rowOff>
                  </from>
                  <to>
                    <xdr:col>7</xdr:col>
                    <xdr:colOff>220980</xdr:colOff>
                    <xdr:row>73</xdr:row>
                    <xdr:rowOff>228600</xdr:rowOff>
                  </to>
                </anchor>
              </controlPr>
            </control>
          </mc:Choice>
        </mc:AlternateContent>
        <mc:AlternateContent xmlns:mc="http://schemas.openxmlformats.org/markup-compatibility/2006">
          <mc:Choice Requires="x14">
            <control shapeId="1255" r:id="rId132" name="Option Button 231">
              <controlPr defaultSize="0" autoFill="0" autoLine="0" autoPict="0">
                <anchor moveWithCells="1">
                  <from>
                    <xdr:col>9</xdr:col>
                    <xdr:colOff>22860</xdr:colOff>
                    <xdr:row>73</xdr:row>
                    <xdr:rowOff>53340</xdr:rowOff>
                  </from>
                  <to>
                    <xdr:col>9</xdr:col>
                    <xdr:colOff>182880</xdr:colOff>
                    <xdr:row>73</xdr:row>
                    <xdr:rowOff>259080</xdr:rowOff>
                  </to>
                </anchor>
              </controlPr>
            </control>
          </mc:Choice>
        </mc:AlternateContent>
        <mc:AlternateContent xmlns:mc="http://schemas.openxmlformats.org/markup-compatibility/2006">
          <mc:Choice Requires="x14">
            <control shapeId="1256" r:id="rId133" name="Group Box 232">
              <controlPr defaultSize="0" autoFill="0" autoPict="0">
                <anchor moveWithCells="1">
                  <from>
                    <xdr:col>6</xdr:col>
                    <xdr:colOff>121920</xdr:colOff>
                    <xdr:row>72</xdr:row>
                    <xdr:rowOff>205740</xdr:rowOff>
                  </from>
                  <to>
                    <xdr:col>12</xdr:col>
                    <xdr:colOff>83820</xdr:colOff>
                    <xdr:row>74</xdr:row>
                    <xdr:rowOff>53340</xdr:rowOff>
                  </to>
                </anchor>
              </controlPr>
            </control>
          </mc:Choice>
        </mc:AlternateContent>
        <mc:AlternateContent xmlns:mc="http://schemas.openxmlformats.org/markup-compatibility/2006">
          <mc:Choice Requires="x14">
            <control shapeId="1257" r:id="rId134" name="Option Button 233">
              <controlPr defaultSize="0" autoFill="0" autoLine="0" autoPict="0">
                <anchor moveWithCells="1">
                  <from>
                    <xdr:col>6</xdr:col>
                    <xdr:colOff>38100</xdr:colOff>
                    <xdr:row>84</xdr:row>
                    <xdr:rowOff>114300</xdr:rowOff>
                  </from>
                  <to>
                    <xdr:col>6</xdr:col>
                    <xdr:colOff>198120</xdr:colOff>
                    <xdr:row>85</xdr:row>
                    <xdr:rowOff>129540</xdr:rowOff>
                  </to>
                </anchor>
              </controlPr>
            </control>
          </mc:Choice>
        </mc:AlternateContent>
        <mc:AlternateContent xmlns:mc="http://schemas.openxmlformats.org/markup-compatibility/2006">
          <mc:Choice Requires="x14">
            <control shapeId="1258" r:id="rId135" name="Option Button 234">
              <controlPr defaultSize="0" autoFill="0" autoLine="0" autoPict="0">
                <anchor moveWithCells="1">
                  <from>
                    <xdr:col>8</xdr:col>
                    <xdr:colOff>7620</xdr:colOff>
                    <xdr:row>84</xdr:row>
                    <xdr:rowOff>99060</xdr:rowOff>
                  </from>
                  <to>
                    <xdr:col>8</xdr:col>
                    <xdr:colOff>152400</xdr:colOff>
                    <xdr:row>85</xdr:row>
                    <xdr:rowOff>129540</xdr:rowOff>
                  </to>
                </anchor>
              </controlPr>
            </control>
          </mc:Choice>
        </mc:AlternateContent>
        <mc:AlternateContent xmlns:mc="http://schemas.openxmlformats.org/markup-compatibility/2006">
          <mc:Choice Requires="x14">
            <control shapeId="1259" r:id="rId136" name="Group Box 235">
              <controlPr defaultSize="0" autoFill="0" autoPict="0">
                <anchor moveWithCells="1">
                  <from>
                    <xdr:col>5</xdr:col>
                    <xdr:colOff>30480</xdr:colOff>
                    <xdr:row>83</xdr:row>
                    <xdr:rowOff>297180</xdr:rowOff>
                  </from>
                  <to>
                    <xdr:col>12</xdr:col>
                    <xdr:colOff>53340</xdr:colOff>
                    <xdr:row>86</xdr:row>
                    <xdr:rowOff>60960</xdr:rowOff>
                  </to>
                </anchor>
              </controlPr>
            </control>
          </mc:Choice>
        </mc:AlternateContent>
        <mc:AlternateContent xmlns:mc="http://schemas.openxmlformats.org/markup-compatibility/2006">
          <mc:Choice Requires="x14">
            <control shapeId="1260" r:id="rId137" name="Option Button 236">
              <controlPr defaultSize="0" autoFill="0" autoLine="0" autoPict="0">
                <anchor moveWithCells="1">
                  <from>
                    <xdr:col>19</xdr:col>
                    <xdr:colOff>38100</xdr:colOff>
                    <xdr:row>89</xdr:row>
                    <xdr:rowOff>38100</xdr:rowOff>
                  </from>
                  <to>
                    <xdr:col>19</xdr:col>
                    <xdr:colOff>190500</xdr:colOff>
                    <xdr:row>89</xdr:row>
                    <xdr:rowOff>228600</xdr:rowOff>
                  </to>
                </anchor>
              </controlPr>
            </control>
          </mc:Choice>
        </mc:AlternateContent>
        <mc:AlternateContent xmlns:mc="http://schemas.openxmlformats.org/markup-compatibility/2006">
          <mc:Choice Requires="x14">
            <control shapeId="1261" r:id="rId138" name="Option Button 237">
              <controlPr defaultSize="0" autoFill="0" autoLine="0" autoPict="0">
                <anchor moveWithCells="1">
                  <from>
                    <xdr:col>22</xdr:col>
                    <xdr:colOff>38100</xdr:colOff>
                    <xdr:row>89</xdr:row>
                    <xdr:rowOff>30480</xdr:rowOff>
                  </from>
                  <to>
                    <xdr:col>22</xdr:col>
                    <xdr:colOff>198120</xdr:colOff>
                    <xdr:row>89</xdr:row>
                    <xdr:rowOff>228600</xdr:rowOff>
                  </to>
                </anchor>
              </controlPr>
            </control>
          </mc:Choice>
        </mc:AlternateContent>
        <mc:AlternateContent xmlns:mc="http://schemas.openxmlformats.org/markup-compatibility/2006">
          <mc:Choice Requires="x14">
            <control shapeId="1262" r:id="rId139" name="Option Button 238">
              <controlPr defaultSize="0" autoFill="0" autoLine="0" autoPict="0">
                <anchor moveWithCells="1">
                  <from>
                    <xdr:col>24</xdr:col>
                    <xdr:colOff>38100</xdr:colOff>
                    <xdr:row>89</xdr:row>
                    <xdr:rowOff>30480</xdr:rowOff>
                  </from>
                  <to>
                    <xdr:col>24</xdr:col>
                    <xdr:colOff>198120</xdr:colOff>
                    <xdr:row>89</xdr:row>
                    <xdr:rowOff>228600</xdr:rowOff>
                  </to>
                </anchor>
              </controlPr>
            </control>
          </mc:Choice>
        </mc:AlternateContent>
        <mc:AlternateContent xmlns:mc="http://schemas.openxmlformats.org/markup-compatibility/2006">
          <mc:Choice Requires="x14">
            <control shapeId="1263" r:id="rId140" name="Option Button 239">
              <controlPr defaultSize="0" autoFill="0" autoLine="0" autoPict="0">
                <anchor moveWithCells="1">
                  <from>
                    <xdr:col>26</xdr:col>
                    <xdr:colOff>38100</xdr:colOff>
                    <xdr:row>89</xdr:row>
                    <xdr:rowOff>30480</xdr:rowOff>
                  </from>
                  <to>
                    <xdr:col>26</xdr:col>
                    <xdr:colOff>182880</xdr:colOff>
                    <xdr:row>89</xdr:row>
                    <xdr:rowOff>228600</xdr:rowOff>
                  </to>
                </anchor>
              </controlPr>
            </control>
          </mc:Choice>
        </mc:AlternateContent>
        <mc:AlternateContent xmlns:mc="http://schemas.openxmlformats.org/markup-compatibility/2006">
          <mc:Choice Requires="x14">
            <control shapeId="1264" r:id="rId141" name="Option Button 240">
              <controlPr defaultSize="0" autoFill="0" autoLine="0" autoPict="0">
                <anchor moveWithCells="1">
                  <from>
                    <xdr:col>17</xdr:col>
                    <xdr:colOff>38100</xdr:colOff>
                    <xdr:row>90</xdr:row>
                    <xdr:rowOff>38100</xdr:rowOff>
                  </from>
                  <to>
                    <xdr:col>18</xdr:col>
                    <xdr:colOff>83820</xdr:colOff>
                    <xdr:row>90</xdr:row>
                    <xdr:rowOff>228600</xdr:rowOff>
                  </to>
                </anchor>
              </controlPr>
            </control>
          </mc:Choice>
        </mc:AlternateContent>
        <mc:AlternateContent xmlns:mc="http://schemas.openxmlformats.org/markup-compatibility/2006">
          <mc:Choice Requires="x14">
            <control shapeId="1265" r:id="rId142" name="Option Button 241">
              <controlPr defaultSize="0" autoFill="0" autoLine="0" autoPict="0">
                <anchor moveWithCells="1">
                  <from>
                    <xdr:col>22</xdr:col>
                    <xdr:colOff>38100</xdr:colOff>
                    <xdr:row>90</xdr:row>
                    <xdr:rowOff>38100</xdr:rowOff>
                  </from>
                  <to>
                    <xdr:col>23</xdr:col>
                    <xdr:colOff>68580</xdr:colOff>
                    <xdr:row>90</xdr:row>
                    <xdr:rowOff>228600</xdr:rowOff>
                  </to>
                </anchor>
              </controlPr>
            </control>
          </mc:Choice>
        </mc:AlternateContent>
        <mc:AlternateContent xmlns:mc="http://schemas.openxmlformats.org/markup-compatibility/2006">
          <mc:Choice Requires="x14">
            <control shapeId="1266" r:id="rId143" name="Group Box 242">
              <controlPr defaultSize="0" autoFill="0" autoPict="0">
                <anchor moveWithCells="1">
                  <from>
                    <xdr:col>18</xdr:col>
                    <xdr:colOff>121920</xdr:colOff>
                    <xdr:row>88</xdr:row>
                    <xdr:rowOff>220980</xdr:rowOff>
                  </from>
                  <to>
                    <xdr:col>30</xdr:col>
                    <xdr:colOff>45720</xdr:colOff>
                    <xdr:row>90</xdr:row>
                    <xdr:rowOff>83820</xdr:rowOff>
                  </to>
                </anchor>
              </controlPr>
            </control>
          </mc:Choice>
        </mc:AlternateContent>
        <mc:AlternateContent xmlns:mc="http://schemas.openxmlformats.org/markup-compatibility/2006">
          <mc:Choice Requires="x14">
            <control shapeId="1267" r:id="rId144" name="Group Box 243">
              <controlPr defaultSize="0" autoFill="0" autoPict="0">
                <anchor moveWithCells="1">
                  <from>
                    <xdr:col>16</xdr:col>
                    <xdr:colOff>121920</xdr:colOff>
                    <xdr:row>89</xdr:row>
                    <xdr:rowOff>182880</xdr:rowOff>
                  </from>
                  <to>
                    <xdr:col>26</xdr:col>
                    <xdr:colOff>137160</xdr:colOff>
                    <xdr:row>91</xdr:row>
                    <xdr:rowOff>76200</xdr:rowOff>
                  </to>
                </anchor>
              </controlPr>
            </control>
          </mc:Choice>
        </mc:AlternateContent>
        <mc:AlternateContent xmlns:mc="http://schemas.openxmlformats.org/markup-compatibility/2006">
          <mc:Choice Requires="x14">
            <control shapeId="1296" r:id="rId145" name="Group Box 272">
              <controlPr defaultSize="0" autoFill="0" autoPict="0">
                <anchor moveWithCells="1">
                  <from>
                    <xdr:col>0</xdr:col>
                    <xdr:colOff>83820</xdr:colOff>
                    <xdr:row>9</xdr:row>
                    <xdr:rowOff>53340</xdr:rowOff>
                  </from>
                  <to>
                    <xdr:col>6</xdr:col>
                    <xdr:colOff>22860</xdr:colOff>
                    <xdr:row>21</xdr:row>
                    <xdr:rowOff>83820</xdr:rowOff>
                  </to>
                </anchor>
              </controlPr>
            </control>
          </mc:Choice>
        </mc:AlternateContent>
        <mc:AlternateContent xmlns:mc="http://schemas.openxmlformats.org/markup-compatibility/2006">
          <mc:Choice Requires="x14">
            <control shapeId="1298" r:id="rId146" name="Option Button 274">
              <controlPr defaultSize="0" autoFill="0" autoLine="0" autoPict="0">
                <anchor moveWithCells="1">
                  <from>
                    <xdr:col>1</xdr:col>
                    <xdr:colOff>7620</xdr:colOff>
                    <xdr:row>19</xdr:row>
                    <xdr:rowOff>60960</xdr:rowOff>
                  </from>
                  <to>
                    <xdr:col>1</xdr:col>
                    <xdr:colOff>167640</xdr:colOff>
                    <xdr:row>19</xdr:row>
                    <xdr:rowOff>190500</xdr:rowOff>
                  </to>
                </anchor>
              </controlPr>
            </control>
          </mc:Choice>
        </mc:AlternateContent>
        <mc:AlternateContent xmlns:mc="http://schemas.openxmlformats.org/markup-compatibility/2006">
          <mc:Choice Requires="x14">
            <control shapeId="1302" r:id="rId147" name="Option Button 278">
              <controlPr defaultSize="0" autoFill="0" autoLine="0" autoPict="0">
                <anchor moveWithCells="1">
                  <from>
                    <xdr:col>19</xdr:col>
                    <xdr:colOff>22860</xdr:colOff>
                    <xdr:row>82</xdr:row>
                    <xdr:rowOff>53340</xdr:rowOff>
                  </from>
                  <to>
                    <xdr:col>20</xdr:col>
                    <xdr:colOff>7620</xdr:colOff>
                    <xdr:row>82</xdr:row>
                    <xdr:rowOff>274320</xdr:rowOff>
                  </to>
                </anchor>
              </controlPr>
            </control>
          </mc:Choice>
        </mc:AlternateContent>
        <mc:AlternateContent xmlns:mc="http://schemas.openxmlformats.org/markup-compatibility/2006">
          <mc:Choice Requires="x14">
            <control shapeId="1303" r:id="rId148" name="Option Button 279">
              <controlPr defaultSize="0" autoFill="0" autoLine="0" autoPict="0">
                <anchor moveWithCells="1">
                  <from>
                    <xdr:col>21</xdr:col>
                    <xdr:colOff>22860</xdr:colOff>
                    <xdr:row>82</xdr:row>
                    <xdr:rowOff>53340</xdr:rowOff>
                  </from>
                  <to>
                    <xdr:col>22</xdr:col>
                    <xdr:colOff>30480</xdr:colOff>
                    <xdr:row>82</xdr:row>
                    <xdr:rowOff>274320</xdr:rowOff>
                  </to>
                </anchor>
              </controlPr>
            </control>
          </mc:Choice>
        </mc:AlternateContent>
        <mc:AlternateContent xmlns:mc="http://schemas.openxmlformats.org/markup-compatibility/2006">
          <mc:Choice Requires="x14">
            <control shapeId="1305" r:id="rId149" name="Option Button 281">
              <controlPr defaultSize="0" autoFill="0" autoLine="0" autoPict="0">
                <anchor moveWithCells="1">
                  <from>
                    <xdr:col>19</xdr:col>
                    <xdr:colOff>22860</xdr:colOff>
                    <xdr:row>83</xdr:row>
                    <xdr:rowOff>60960</xdr:rowOff>
                  </from>
                  <to>
                    <xdr:col>20</xdr:col>
                    <xdr:colOff>7620</xdr:colOff>
                    <xdr:row>83</xdr:row>
                    <xdr:rowOff>281940</xdr:rowOff>
                  </to>
                </anchor>
              </controlPr>
            </control>
          </mc:Choice>
        </mc:AlternateContent>
        <mc:AlternateContent xmlns:mc="http://schemas.openxmlformats.org/markup-compatibility/2006">
          <mc:Choice Requires="x14">
            <control shapeId="1306" r:id="rId150" name="Option Button 282">
              <controlPr defaultSize="0" autoFill="0" autoLine="0" autoPict="0">
                <anchor moveWithCells="1">
                  <from>
                    <xdr:col>21</xdr:col>
                    <xdr:colOff>22860</xdr:colOff>
                    <xdr:row>83</xdr:row>
                    <xdr:rowOff>53340</xdr:rowOff>
                  </from>
                  <to>
                    <xdr:col>22</xdr:col>
                    <xdr:colOff>30480</xdr:colOff>
                    <xdr:row>83</xdr:row>
                    <xdr:rowOff>274320</xdr:rowOff>
                  </to>
                </anchor>
              </controlPr>
            </control>
          </mc:Choice>
        </mc:AlternateContent>
        <mc:AlternateContent xmlns:mc="http://schemas.openxmlformats.org/markup-compatibility/2006">
          <mc:Choice Requires="x14">
            <control shapeId="1307" r:id="rId151" name="Group Box 283">
              <controlPr defaultSize="0" autoFill="0" autoPict="0">
                <anchor moveWithCells="1">
                  <from>
                    <xdr:col>18</xdr:col>
                    <xdr:colOff>91440</xdr:colOff>
                    <xdr:row>82</xdr:row>
                    <xdr:rowOff>281940</xdr:rowOff>
                  </from>
                  <to>
                    <xdr:col>23</xdr:col>
                    <xdr:colOff>76200</xdr:colOff>
                    <xdr:row>84</xdr:row>
                    <xdr:rowOff>68580</xdr:rowOff>
                  </to>
                </anchor>
              </controlPr>
            </control>
          </mc:Choice>
        </mc:AlternateContent>
        <mc:AlternateContent xmlns:mc="http://schemas.openxmlformats.org/markup-compatibility/2006">
          <mc:Choice Requires="x14">
            <control shapeId="1308" r:id="rId152" name="Option Button 284">
              <controlPr defaultSize="0" autoFill="0" autoLine="0" autoPict="0">
                <anchor moveWithCells="1">
                  <from>
                    <xdr:col>9</xdr:col>
                    <xdr:colOff>45720</xdr:colOff>
                    <xdr:row>91</xdr:row>
                    <xdr:rowOff>60960</xdr:rowOff>
                  </from>
                  <to>
                    <xdr:col>10</xdr:col>
                    <xdr:colOff>60960</xdr:colOff>
                    <xdr:row>91</xdr:row>
                    <xdr:rowOff>259080</xdr:rowOff>
                  </to>
                </anchor>
              </controlPr>
            </control>
          </mc:Choice>
        </mc:AlternateContent>
        <mc:AlternateContent xmlns:mc="http://schemas.openxmlformats.org/markup-compatibility/2006">
          <mc:Choice Requires="x14">
            <control shapeId="1309" r:id="rId153" name="Option Button 285">
              <controlPr defaultSize="0" autoFill="0" autoLine="0" autoPict="0">
                <anchor moveWithCells="1">
                  <from>
                    <xdr:col>12</xdr:col>
                    <xdr:colOff>22860</xdr:colOff>
                    <xdr:row>91</xdr:row>
                    <xdr:rowOff>53340</xdr:rowOff>
                  </from>
                  <to>
                    <xdr:col>13</xdr:col>
                    <xdr:colOff>60960</xdr:colOff>
                    <xdr:row>91</xdr:row>
                    <xdr:rowOff>251460</xdr:rowOff>
                  </to>
                </anchor>
              </controlPr>
            </control>
          </mc:Choice>
        </mc:AlternateContent>
        <mc:AlternateContent xmlns:mc="http://schemas.openxmlformats.org/markup-compatibility/2006">
          <mc:Choice Requires="x14">
            <control shapeId="1310" r:id="rId154" name="Group Box 286">
              <controlPr defaultSize="0" autoFill="0" autoPict="0">
                <anchor moveWithCells="1">
                  <from>
                    <xdr:col>8</xdr:col>
                    <xdr:colOff>15240</xdr:colOff>
                    <xdr:row>90</xdr:row>
                    <xdr:rowOff>251460</xdr:rowOff>
                  </from>
                  <to>
                    <xdr:col>14</xdr:col>
                    <xdr:colOff>190500</xdr:colOff>
                    <xdr:row>92</xdr:row>
                    <xdr:rowOff>91440</xdr:rowOff>
                  </to>
                </anchor>
              </controlPr>
            </control>
          </mc:Choice>
        </mc:AlternateContent>
        <mc:AlternateContent xmlns:mc="http://schemas.openxmlformats.org/markup-compatibility/2006">
          <mc:Choice Requires="x14">
            <control shapeId="1313" r:id="rId155" name="Option Button 289">
              <controlPr defaultSize="0" autoFill="0" autoLine="0" autoPict="0">
                <anchor moveWithCells="1">
                  <from>
                    <xdr:col>19</xdr:col>
                    <xdr:colOff>15240</xdr:colOff>
                    <xdr:row>66</xdr:row>
                    <xdr:rowOff>0</xdr:rowOff>
                  </from>
                  <to>
                    <xdr:col>20</xdr:col>
                    <xdr:colOff>53340</xdr:colOff>
                    <xdr:row>67</xdr:row>
                    <xdr:rowOff>0</xdr:rowOff>
                  </to>
                </anchor>
              </controlPr>
            </control>
          </mc:Choice>
        </mc:AlternateContent>
        <mc:AlternateContent xmlns:mc="http://schemas.openxmlformats.org/markup-compatibility/2006">
          <mc:Choice Requires="x14">
            <control shapeId="1314" r:id="rId156" name="Option Button 290">
              <controlPr defaultSize="0" autoFill="0" autoLine="0" autoPict="0">
                <anchor moveWithCells="1">
                  <from>
                    <xdr:col>22</xdr:col>
                    <xdr:colOff>7620</xdr:colOff>
                    <xdr:row>66</xdr:row>
                    <xdr:rowOff>0</xdr:rowOff>
                  </from>
                  <to>
                    <xdr:col>23</xdr:col>
                    <xdr:colOff>45720</xdr:colOff>
                    <xdr:row>66</xdr:row>
                    <xdr:rowOff>350520</xdr:rowOff>
                  </to>
                </anchor>
              </controlPr>
            </control>
          </mc:Choice>
        </mc:AlternateContent>
        <mc:AlternateContent xmlns:mc="http://schemas.openxmlformats.org/markup-compatibility/2006">
          <mc:Choice Requires="x14">
            <control shapeId="1316" r:id="rId157" name="Group Box 292">
              <controlPr defaultSize="0" autoFill="0" autoPict="0">
                <anchor moveWithCells="1">
                  <from>
                    <xdr:col>18</xdr:col>
                    <xdr:colOff>160020</xdr:colOff>
                    <xdr:row>65</xdr:row>
                    <xdr:rowOff>289560</xdr:rowOff>
                  </from>
                  <to>
                    <xdr:col>26</xdr:col>
                    <xdr:colOff>121920</xdr:colOff>
                    <xdr:row>67</xdr:row>
                    <xdr:rowOff>121920</xdr:rowOff>
                  </to>
                </anchor>
              </controlPr>
            </control>
          </mc:Choice>
        </mc:AlternateContent>
        <mc:AlternateContent xmlns:mc="http://schemas.openxmlformats.org/markup-compatibility/2006">
          <mc:Choice Requires="x14">
            <control shapeId="1317" r:id="rId158" name="Option Button 293">
              <controlPr defaultSize="0" autoFill="0" autoLine="0" autoPict="0">
                <anchor moveWithCells="1">
                  <from>
                    <xdr:col>21</xdr:col>
                    <xdr:colOff>22860</xdr:colOff>
                    <xdr:row>28</xdr:row>
                    <xdr:rowOff>15240</xdr:rowOff>
                  </from>
                  <to>
                    <xdr:col>22</xdr:col>
                    <xdr:colOff>198120</xdr:colOff>
                    <xdr:row>28</xdr:row>
                    <xdr:rowOff>205740</xdr:rowOff>
                  </to>
                </anchor>
              </controlPr>
            </control>
          </mc:Choice>
        </mc:AlternateContent>
        <mc:AlternateContent xmlns:mc="http://schemas.openxmlformats.org/markup-compatibility/2006">
          <mc:Choice Requires="x14">
            <control shapeId="1318" r:id="rId159" name="Option Button 294">
              <controlPr defaultSize="0" autoFill="0" autoLine="0" autoPict="0">
                <anchor moveWithCells="1">
                  <from>
                    <xdr:col>24</xdr:col>
                    <xdr:colOff>22860</xdr:colOff>
                    <xdr:row>28</xdr:row>
                    <xdr:rowOff>15240</xdr:rowOff>
                  </from>
                  <to>
                    <xdr:col>25</xdr:col>
                    <xdr:colOff>175260</xdr:colOff>
                    <xdr:row>28</xdr:row>
                    <xdr:rowOff>205740</xdr:rowOff>
                  </to>
                </anchor>
              </controlPr>
            </control>
          </mc:Choice>
        </mc:AlternateContent>
        <mc:AlternateContent xmlns:mc="http://schemas.openxmlformats.org/markup-compatibility/2006">
          <mc:Choice Requires="x14">
            <control shapeId="1320" r:id="rId160" name="Group Box 296">
              <controlPr defaultSize="0" autoFill="0" autoPict="0">
                <anchor moveWithCells="1">
                  <from>
                    <xdr:col>20</xdr:col>
                    <xdr:colOff>152400</xdr:colOff>
                    <xdr:row>27</xdr:row>
                    <xdr:rowOff>137160</xdr:rowOff>
                  </from>
                  <to>
                    <xdr:col>26</xdr:col>
                    <xdr:colOff>167640</xdr:colOff>
                    <xdr:row>29</xdr:row>
                    <xdr:rowOff>15240</xdr:rowOff>
                  </to>
                </anchor>
              </controlPr>
            </control>
          </mc:Choice>
        </mc:AlternateContent>
        <mc:AlternateContent xmlns:mc="http://schemas.openxmlformats.org/markup-compatibility/2006">
          <mc:Choice Requires="x14">
            <control shapeId="1321" r:id="rId161" name="Option Button 297">
              <controlPr defaultSize="0" autoFill="0" autoLine="0" autoPict="0">
                <anchor moveWithCells="1">
                  <from>
                    <xdr:col>20</xdr:col>
                    <xdr:colOff>30480</xdr:colOff>
                    <xdr:row>29</xdr:row>
                    <xdr:rowOff>15240</xdr:rowOff>
                  </from>
                  <to>
                    <xdr:col>21</xdr:col>
                    <xdr:colOff>182880</xdr:colOff>
                    <xdr:row>29</xdr:row>
                    <xdr:rowOff>205740</xdr:rowOff>
                  </to>
                </anchor>
              </controlPr>
            </control>
          </mc:Choice>
        </mc:AlternateContent>
        <mc:AlternateContent xmlns:mc="http://schemas.openxmlformats.org/markup-compatibility/2006">
          <mc:Choice Requires="x14">
            <control shapeId="1322" r:id="rId162" name="Option Button 298">
              <controlPr defaultSize="0" autoFill="0" autoLine="0" autoPict="0">
                <anchor moveWithCells="1">
                  <from>
                    <xdr:col>23</xdr:col>
                    <xdr:colOff>30480</xdr:colOff>
                    <xdr:row>29</xdr:row>
                    <xdr:rowOff>15240</xdr:rowOff>
                  </from>
                  <to>
                    <xdr:col>24</xdr:col>
                    <xdr:colOff>7620</xdr:colOff>
                    <xdr:row>29</xdr:row>
                    <xdr:rowOff>220980</xdr:rowOff>
                  </to>
                </anchor>
              </controlPr>
            </control>
          </mc:Choice>
        </mc:AlternateContent>
        <mc:AlternateContent xmlns:mc="http://schemas.openxmlformats.org/markup-compatibility/2006">
          <mc:Choice Requires="x14">
            <control shapeId="1323" r:id="rId163" name="Option Button 299">
              <controlPr defaultSize="0" autoFill="0" autoLine="0" autoPict="0">
                <anchor moveWithCells="1">
                  <from>
                    <xdr:col>27</xdr:col>
                    <xdr:colOff>30480</xdr:colOff>
                    <xdr:row>29</xdr:row>
                    <xdr:rowOff>15240</xdr:rowOff>
                  </from>
                  <to>
                    <xdr:col>27</xdr:col>
                    <xdr:colOff>259080</xdr:colOff>
                    <xdr:row>30</xdr:row>
                    <xdr:rowOff>0</xdr:rowOff>
                  </to>
                </anchor>
              </controlPr>
            </control>
          </mc:Choice>
        </mc:AlternateContent>
        <mc:AlternateContent xmlns:mc="http://schemas.openxmlformats.org/markup-compatibility/2006">
          <mc:Choice Requires="x14">
            <control shapeId="1324" r:id="rId164" name="Group Box 300">
              <controlPr defaultSize="0" autoFill="0" autoPict="0">
                <anchor moveWithCells="1">
                  <from>
                    <xdr:col>19</xdr:col>
                    <xdr:colOff>144780</xdr:colOff>
                    <xdr:row>28</xdr:row>
                    <xdr:rowOff>198120</xdr:rowOff>
                  </from>
                  <to>
                    <xdr:col>29</xdr:col>
                    <xdr:colOff>144780</xdr:colOff>
                    <xdr:row>30</xdr:row>
                    <xdr:rowOff>91440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D3"/>
  <sheetViews>
    <sheetView zoomScale="115" zoomScaleNormal="115" workbookViewId="0">
      <selection activeCell="L18" sqref="L18"/>
    </sheetView>
  </sheetViews>
  <sheetFormatPr defaultRowHeight="13.2"/>
  <cols>
    <col min="1" max="8" width="3.109375" customWidth="1"/>
    <col min="9" max="10" width="4" customWidth="1"/>
    <col min="11" max="58" width="3.109375" customWidth="1"/>
    <col min="59" max="59" width="5.21875" customWidth="1"/>
    <col min="60" max="60" width="3.109375" customWidth="1"/>
    <col min="61" max="61" width="4.33203125" customWidth="1"/>
    <col min="62" max="109" width="3.109375" customWidth="1"/>
    <col min="110" max="136" width="5.44140625" customWidth="1"/>
    <col min="137" max="137" width="5.21875" customWidth="1"/>
    <col min="138" max="169" width="3.109375" customWidth="1"/>
    <col min="170" max="170" width="5" customWidth="1"/>
    <col min="171" max="171" width="5.109375" bestFit="1" customWidth="1"/>
    <col min="172" max="172" width="3.109375" customWidth="1"/>
    <col min="173" max="174" width="5.109375" bestFit="1" customWidth="1"/>
    <col min="175" max="186" width="3.109375" customWidth="1"/>
  </cols>
  <sheetData>
    <row r="1" spans="1:186" ht="157.19999999999999">
      <c r="A1" s="141" t="s">
        <v>221</v>
      </c>
      <c r="B1" s="72" t="s">
        <v>222</v>
      </c>
      <c r="C1" s="73" t="s">
        <v>223</v>
      </c>
      <c r="D1" s="74" t="s">
        <v>224</v>
      </c>
      <c r="E1" s="75" t="s">
        <v>225</v>
      </c>
      <c r="F1" s="75" t="s">
        <v>226</v>
      </c>
      <c r="G1" s="75" t="s">
        <v>227</v>
      </c>
      <c r="H1" s="76" t="s">
        <v>228</v>
      </c>
      <c r="I1" s="76" t="s">
        <v>229</v>
      </c>
      <c r="J1" s="77" t="s">
        <v>230</v>
      </c>
      <c r="K1" s="78" t="s">
        <v>231</v>
      </c>
      <c r="L1" s="78" t="s">
        <v>232</v>
      </c>
      <c r="M1" s="78" t="s">
        <v>233</v>
      </c>
      <c r="N1" s="78" t="s">
        <v>234</v>
      </c>
      <c r="O1" s="78" t="s">
        <v>235</v>
      </c>
      <c r="P1" s="78" t="s">
        <v>236</v>
      </c>
      <c r="Q1" s="78" t="s">
        <v>237</v>
      </c>
      <c r="R1" s="78" t="s">
        <v>238</v>
      </c>
      <c r="S1" s="76" t="s">
        <v>239</v>
      </c>
      <c r="T1" s="76" t="s">
        <v>240</v>
      </c>
      <c r="U1" s="75" t="s">
        <v>241</v>
      </c>
      <c r="V1" s="75" t="s">
        <v>242</v>
      </c>
      <c r="W1" s="75" t="s">
        <v>243</v>
      </c>
      <c r="X1" s="75" t="s">
        <v>244</v>
      </c>
      <c r="Y1" s="79" t="s">
        <v>245</v>
      </c>
      <c r="Z1" s="80" t="s">
        <v>246</v>
      </c>
      <c r="AA1" s="80" t="s">
        <v>247</v>
      </c>
      <c r="AB1" s="80" t="s">
        <v>248</v>
      </c>
      <c r="AC1" s="80" t="s">
        <v>249</v>
      </c>
      <c r="AD1" s="81" t="s">
        <v>250</v>
      </c>
      <c r="AE1" s="74" t="s">
        <v>251</v>
      </c>
      <c r="AF1" s="75" t="s">
        <v>252</v>
      </c>
      <c r="AG1" s="75" t="s">
        <v>253</v>
      </c>
      <c r="AH1" s="75" t="s">
        <v>254</v>
      </c>
      <c r="AI1" s="75" t="s">
        <v>255</v>
      </c>
      <c r="AJ1" s="76" t="s">
        <v>256</v>
      </c>
      <c r="AK1" s="75" t="s">
        <v>257</v>
      </c>
      <c r="AL1" s="75" t="s">
        <v>258</v>
      </c>
      <c r="AM1" s="75" t="s">
        <v>259</v>
      </c>
      <c r="AN1" s="75" t="s">
        <v>260</v>
      </c>
      <c r="AO1" s="75" t="s">
        <v>261</v>
      </c>
      <c r="AP1" s="76" t="s">
        <v>262</v>
      </c>
      <c r="AQ1" s="78" t="s">
        <v>263</v>
      </c>
      <c r="AR1" s="78" t="s">
        <v>264</v>
      </c>
      <c r="AS1" s="78" t="s">
        <v>265</v>
      </c>
      <c r="AT1" s="78" t="s">
        <v>266</v>
      </c>
      <c r="AU1" s="78" t="s">
        <v>267</v>
      </c>
      <c r="AV1" s="76" t="s">
        <v>268</v>
      </c>
      <c r="AW1" s="78" t="s">
        <v>269</v>
      </c>
      <c r="AX1" s="78" t="s">
        <v>270</v>
      </c>
      <c r="AY1" s="78" t="s">
        <v>271</v>
      </c>
      <c r="AZ1" s="78" t="s">
        <v>272</v>
      </c>
      <c r="BA1" s="78" t="s">
        <v>273</v>
      </c>
      <c r="BB1" s="82" t="s">
        <v>274</v>
      </c>
      <c r="BC1" s="74" t="s">
        <v>275</v>
      </c>
      <c r="BD1" s="75" t="s">
        <v>276</v>
      </c>
      <c r="BE1" s="75" t="s">
        <v>277</v>
      </c>
      <c r="BF1" s="75" t="s">
        <v>278</v>
      </c>
      <c r="BG1" s="83" t="s">
        <v>279</v>
      </c>
      <c r="BH1" s="83" t="s">
        <v>280</v>
      </c>
      <c r="BI1" s="83" t="s">
        <v>281</v>
      </c>
      <c r="BJ1" s="83" t="s">
        <v>282</v>
      </c>
      <c r="BK1" s="84" t="s">
        <v>283</v>
      </c>
      <c r="BL1" s="84" t="s">
        <v>284</v>
      </c>
      <c r="BM1" s="83" t="s">
        <v>285</v>
      </c>
      <c r="BN1" s="83" t="s">
        <v>286</v>
      </c>
      <c r="BO1" s="83" t="s">
        <v>287</v>
      </c>
      <c r="BP1" s="83" t="s">
        <v>288</v>
      </c>
      <c r="BQ1" s="83" t="s">
        <v>289</v>
      </c>
      <c r="BR1" s="85" t="s">
        <v>290</v>
      </c>
      <c r="BS1" s="80" t="s">
        <v>291</v>
      </c>
      <c r="BT1" s="80" t="s">
        <v>292</v>
      </c>
      <c r="BU1" s="80" t="s">
        <v>293</v>
      </c>
      <c r="BV1" s="80" t="s">
        <v>294</v>
      </c>
      <c r="BW1" s="73" t="s">
        <v>295</v>
      </c>
      <c r="BX1" s="86" t="s">
        <v>296</v>
      </c>
      <c r="BY1" s="87" t="s">
        <v>297</v>
      </c>
      <c r="BZ1" s="88" t="s">
        <v>298</v>
      </c>
      <c r="CA1" s="88" t="s">
        <v>299</v>
      </c>
      <c r="CB1" s="88" t="s">
        <v>300</v>
      </c>
      <c r="CC1" s="88" t="s">
        <v>301</v>
      </c>
      <c r="CD1" s="88" t="s">
        <v>302</v>
      </c>
      <c r="CE1" s="89" t="s">
        <v>303</v>
      </c>
      <c r="CF1" s="90" t="s">
        <v>304</v>
      </c>
      <c r="CG1" s="91" t="s">
        <v>305</v>
      </c>
      <c r="CH1" s="142" t="s">
        <v>306</v>
      </c>
      <c r="CI1" s="143" t="s">
        <v>307</v>
      </c>
      <c r="CJ1" s="143" t="s">
        <v>308</v>
      </c>
      <c r="CK1" s="143" t="s">
        <v>309</v>
      </c>
      <c r="CL1" s="144" t="s">
        <v>310</v>
      </c>
      <c r="CM1" s="144" t="s">
        <v>311</v>
      </c>
      <c r="CN1" s="92" t="s">
        <v>312</v>
      </c>
      <c r="CO1" s="93" t="s">
        <v>313</v>
      </c>
      <c r="CP1" s="93" t="s">
        <v>314</v>
      </c>
      <c r="CQ1" s="93" t="s">
        <v>315</v>
      </c>
      <c r="CR1" s="93" t="s">
        <v>316</v>
      </c>
      <c r="CS1" s="93" t="s">
        <v>317</v>
      </c>
      <c r="CT1" s="94" t="s">
        <v>318</v>
      </c>
      <c r="CU1" s="95" t="s">
        <v>319</v>
      </c>
      <c r="CV1" s="75" t="s">
        <v>320</v>
      </c>
      <c r="CW1" s="75" t="s">
        <v>321</v>
      </c>
      <c r="CX1" s="75" t="s">
        <v>322</v>
      </c>
      <c r="CY1" s="75" t="s">
        <v>323</v>
      </c>
      <c r="CZ1" s="75" t="s">
        <v>324</v>
      </c>
      <c r="DA1" s="78" t="s">
        <v>325</v>
      </c>
      <c r="DB1" s="78" t="s">
        <v>326</v>
      </c>
      <c r="DC1" s="78" t="s">
        <v>327</v>
      </c>
      <c r="DD1" s="78" t="s">
        <v>328</v>
      </c>
      <c r="DE1" s="78" t="s">
        <v>329</v>
      </c>
      <c r="DF1" s="96" t="s">
        <v>330</v>
      </c>
      <c r="DG1" s="97" t="s">
        <v>331</v>
      </c>
      <c r="DH1" s="97" t="s">
        <v>332</v>
      </c>
      <c r="DI1" s="96" t="s">
        <v>333</v>
      </c>
      <c r="DJ1" s="97" t="s">
        <v>334</v>
      </c>
      <c r="DK1" s="96" t="s">
        <v>335</v>
      </c>
      <c r="DL1" s="80" t="s">
        <v>336</v>
      </c>
      <c r="DM1" s="80" t="s">
        <v>337</v>
      </c>
      <c r="DN1" s="96" t="s">
        <v>338</v>
      </c>
      <c r="DO1" s="97" t="s">
        <v>339</v>
      </c>
      <c r="DP1" s="97" t="s">
        <v>340</v>
      </c>
      <c r="DQ1" s="97" t="s">
        <v>341</v>
      </c>
      <c r="DR1" s="97" t="s">
        <v>342</v>
      </c>
      <c r="DS1" s="98" t="s">
        <v>343</v>
      </c>
      <c r="DT1" s="99" t="s">
        <v>344</v>
      </c>
      <c r="DU1" s="100" t="s">
        <v>345</v>
      </c>
      <c r="DV1" s="100" t="s">
        <v>346</v>
      </c>
      <c r="DW1" s="99" t="s">
        <v>347</v>
      </c>
      <c r="DX1" s="100" t="s">
        <v>348</v>
      </c>
      <c r="DY1" s="99" t="s">
        <v>349</v>
      </c>
      <c r="DZ1" s="75" t="s">
        <v>350</v>
      </c>
      <c r="EA1" s="75" t="s">
        <v>351</v>
      </c>
      <c r="EB1" s="99" t="s">
        <v>352</v>
      </c>
      <c r="EC1" s="100" t="s">
        <v>353</v>
      </c>
      <c r="ED1" s="100" t="s">
        <v>354</v>
      </c>
      <c r="EE1" s="100" t="s">
        <v>355</v>
      </c>
      <c r="EF1" s="100" t="s">
        <v>356</v>
      </c>
      <c r="EG1" s="98" t="s">
        <v>357</v>
      </c>
      <c r="EH1" s="73" t="s">
        <v>358</v>
      </c>
      <c r="EI1" s="101" t="s">
        <v>359</v>
      </c>
      <c r="EJ1" s="78" t="s">
        <v>360</v>
      </c>
      <c r="EK1" s="78" t="s">
        <v>361</v>
      </c>
      <c r="EL1" s="78" t="s">
        <v>362</v>
      </c>
      <c r="EM1" s="78" t="s">
        <v>363</v>
      </c>
      <c r="EN1" s="78" t="s">
        <v>364</v>
      </c>
      <c r="EO1" s="78" t="s">
        <v>365</v>
      </c>
      <c r="EP1" s="102" t="s">
        <v>366</v>
      </c>
      <c r="EQ1" s="103" t="s">
        <v>367</v>
      </c>
      <c r="ER1" s="104" t="s">
        <v>368</v>
      </c>
      <c r="ES1" s="86" t="s">
        <v>369</v>
      </c>
      <c r="ET1" s="74" t="s">
        <v>370</v>
      </c>
      <c r="EU1" s="75" t="s">
        <v>371</v>
      </c>
      <c r="EV1" s="75" t="s">
        <v>372</v>
      </c>
      <c r="EW1" s="75" t="s">
        <v>373</v>
      </c>
      <c r="EX1" s="75" t="s">
        <v>374</v>
      </c>
      <c r="EY1" s="75" t="s">
        <v>375</v>
      </c>
      <c r="EZ1" s="80" t="s">
        <v>376</v>
      </c>
      <c r="FA1" s="80" t="s">
        <v>377</v>
      </c>
      <c r="FB1" s="80" t="s">
        <v>378</v>
      </c>
      <c r="FC1" s="80" t="s">
        <v>379</v>
      </c>
      <c r="FD1" s="80" t="s">
        <v>380</v>
      </c>
      <c r="FE1" s="80" t="s">
        <v>381</v>
      </c>
      <c r="FF1" s="80" t="s">
        <v>382</v>
      </c>
      <c r="FG1" s="80" t="s">
        <v>383</v>
      </c>
      <c r="FH1" s="73" t="s">
        <v>384</v>
      </c>
      <c r="FI1" s="105" t="s">
        <v>385</v>
      </c>
      <c r="FJ1" s="103" t="s">
        <v>386</v>
      </c>
      <c r="FK1" s="103" t="s">
        <v>387</v>
      </c>
      <c r="FL1" s="106" t="s">
        <v>388</v>
      </c>
      <c r="FM1" s="107" t="s">
        <v>389</v>
      </c>
      <c r="FN1" s="108" t="s">
        <v>390</v>
      </c>
      <c r="FO1" s="109" t="s">
        <v>391</v>
      </c>
      <c r="FP1" s="110" t="s">
        <v>392</v>
      </c>
      <c r="FQ1" s="111" t="s">
        <v>393</v>
      </c>
      <c r="FR1" s="112" t="s">
        <v>394</v>
      </c>
      <c r="FS1" s="113" t="s">
        <v>395</v>
      </c>
      <c r="FT1" s="114" t="s">
        <v>396</v>
      </c>
      <c r="FU1" s="114" t="s">
        <v>397</v>
      </c>
      <c r="FV1" s="114" t="s">
        <v>398</v>
      </c>
      <c r="FW1" s="114" t="s">
        <v>399</v>
      </c>
      <c r="FX1" s="114" t="s">
        <v>400</v>
      </c>
      <c r="FY1" s="114" t="s">
        <v>401</v>
      </c>
      <c r="FZ1" s="114" t="s">
        <v>402</v>
      </c>
      <c r="GA1" s="115" t="s">
        <v>403</v>
      </c>
      <c r="GB1" s="116" t="s">
        <v>404</v>
      </c>
      <c r="GC1" s="117" t="s">
        <v>405</v>
      </c>
      <c r="GD1" s="104" t="s">
        <v>406</v>
      </c>
    </row>
    <row r="2" spans="1:186" s="119" customFormat="1">
      <c r="B2" s="119">
        <f>'報告様式（入力・提出用）'!AC91</f>
        <v>0</v>
      </c>
      <c r="C2" s="120">
        <f>'報告様式（入力・提出用）'!BB11</f>
        <v>0</v>
      </c>
      <c r="D2" s="119" t="str">
        <f>IF('報告様式（入力・提出用）'!H15=0,"",'報告様式（入力・提出用）'!H15)</f>
        <v/>
      </c>
      <c r="E2" s="119" t="str">
        <f>IF('報告様式（入力・提出用）'!H16=0,"",'報告様式（入力・提出用）'!H16)</f>
        <v/>
      </c>
      <c r="F2" s="119" t="str">
        <f>IF('報告様式（入力・提出用）'!H17=0,"",'報告様式（入力・提出用）'!H17)</f>
        <v/>
      </c>
      <c r="G2" s="119" t="str">
        <f>IF('報告様式（入力・提出用）'!H18=0,"",'報告様式（入力・提出用）'!H18)</f>
        <v/>
      </c>
      <c r="H2" s="119" t="str">
        <f>IF('報告様式（入力・提出用）'!H19=0,"",'報告様式（入力・提出用）'!H19)</f>
        <v/>
      </c>
      <c r="I2" s="120" t="str">
        <f>IF('報告様式（入力・提出用）'!J20=0,"",'報告様式（入力・提出用）'!J20)</f>
        <v/>
      </c>
      <c r="J2" s="119" t="str">
        <f>IF('報告様式（入力・提出用）'!Q20=0,"",'報告様式（入力・提出用）'!Q20)</f>
        <v/>
      </c>
      <c r="K2" s="119">
        <f>IF('報告様式（入力・提出用）'!$J$15="材",1,IF('報告様式（入力・提出用）'!$J$15="売",2,99))</f>
        <v>99</v>
      </c>
      <c r="L2" t="str">
        <f>IF(AND('報告様式（入力・提出用）'!$H$15&gt;0,'報告様式（入力・提出用）'!$L$15&gt;0),'報告様式（入力・提出用）'!$L$15,"")</f>
        <v/>
      </c>
      <c r="M2" s="119">
        <f>IF('報告様式（入力・提出用）'!$J$16="材",1,IF('報告様式（入力・提出用）'!$J$16="売",2,99))</f>
        <v>99</v>
      </c>
      <c r="N2" s="119" t="str">
        <f>IF(AND('報告様式（入力・提出用）'!$H$16&gt;0,'報告様式（入力・提出用）'!$L$16&gt;0),'報告様式（入力・提出用）'!$L$16,"")</f>
        <v/>
      </c>
      <c r="O2" s="119">
        <f>IF('報告様式（入力・提出用）'!$J$17="材",1,IF('報告様式（入力・提出用）'!$J$17="売",2,99))</f>
        <v>99</v>
      </c>
      <c r="P2" s="119" t="str">
        <f>IF(AND('報告様式（入力・提出用）'!$H$17&gt;0,'報告様式（入力・提出用）'!$L$17&gt;0),'報告様式（入力・提出用）'!$L$17,"")</f>
        <v/>
      </c>
      <c r="Q2" s="119">
        <f>IF('報告様式（入力・提出用）'!$J$18="材",1,IF('報告様式（入力・提出用）'!$J$18="売",2,99))</f>
        <v>99</v>
      </c>
      <c r="R2" s="119" t="str">
        <f>IF(AND('報告様式（入力・提出用）'!$H$18&gt;0,'報告様式（入力・提出用）'!$L$18&gt;0),'報告様式（入力・提出用）'!$L$18,"")</f>
        <v/>
      </c>
      <c r="S2" s="119">
        <f>IF('報告様式（入力・提出用）'!$J$19="材",1,IF('報告様式（入力・提出用）'!$J$19="売",2,99))</f>
        <v>99</v>
      </c>
      <c r="T2" s="119" t="str">
        <f>IF(AND('報告様式（入力・提出用）'!$H$19&gt;0,'報告様式（入力・提出用）'!$L$19&gt;0),'報告様式（入力・提出用）'!$L$19,"")</f>
        <v/>
      </c>
      <c r="U2" s="119" t="str">
        <f>IF('報告様式（入力・提出用）'!N15=0,"",'報告様式（入力・提出用）'!N15)</f>
        <v/>
      </c>
      <c r="V2" s="119" t="str">
        <f>IF('報告様式（入力・提出用）'!N16=0,"",'報告様式（入力・提出用）'!N16)</f>
        <v/>
      </c>
      <c r="W2" s="119" t="str">
        <f>IF('報告様式（入力・提出用）'!N17=0,"",'報告様式（入力・提出用）'!N17)</f>
        <v/>
      </c>
      <c r="X2" s="119" t="str">
        <f>IF('報告様式（入力・提出用）'!N18=0,"",'報告様式（入力・提出用）'!N18)</f>
        <v/>
      </c>
      <c r="Y2">
        <f>'報告様式（入力・提出用）'!N19</f>
        <v>0</v>
      </c>
      <c r="Z2" s="119" t="str">
        <f>IF('報告様式（入力・提出用）'!Q15=0,"",'報告様式（入力・提出用）'!Q15)</f>
        <v/>
      </c>
      <c r="AA2" s="119" t="str">
        <f>IF('報告様式（入力・提出用）'!Q16=0,"",'報告様式（入力・提出用）'!Q16)</f>
        <v/>
      </c>
      <c r="AB2" s="119" t="str">
        <f>IF('報告様式（入力・提出用）'!Q17=0,"",'報告様式（入力・提出用）'!Q17)</f>
        <v/>
      </c>
      <c r="AC2" s="119" t="str">
        <f>IF('報告様式（入力・提出用）'!Q18=0,"",'報告様式（入力・提出用）'!Q18)</f>
        <v/>
      </c>
      <c r="AD2">
        <f>'報告様式（入力・提出用）'!Q19</f>
        <v>0</v>
      </c>
      <c r="AE2" s="119" t="str">
        <f>IF('報告様式（入力・提出用）'!X15=0,"",'報告様式（入力・提出用）'!X15)</f>
        <v/>
      </c>
      <c r="AF2" s="119" t="str">
        <f>IF('報告様式（入力・提出用）'!X16=0,"",'報告様式（入力・提出用）'!X16)</f>
        <v/>
      </c>
      <c r="AG2" s="119" t="str">
        <f>IF('報告様式（入力・提出用）'!X17=0,"",'報告様式（入力・提出用）'!X17)</f>
        <v/>
      </c>
      <c r="AH2" s="119" t="str">
        <f>IF('報告様式（入力・提出用）'!X18=0,"",'報告様式（入力・提出用）'!X18)</f>
        <v/>
      </c>
      <c r="AI2" s="119" t="str">
        <f>IF('報告様式（入力・提出用）'!X19=0,"",'報告様式（入力・提出用）'!X19)</f>
        <v/>
      </c>
      <c r="AJ2">
        <f>'報告様式（入力・提出用）'!X20</f>
        <v>0</v>
      </c>
      <c r="AK2" s="119" t="str">
        <f>IF('報告様式（入力・提出用）'!Z15=0,"",'報告様式（入力・提出用）'!Z15)</f>
        <v/>
      </c>
      <c r="AL2" s="119" t="str">
        <f>IF('報告様式（入力・提出用）'!Z16=0,"",'報告様式（入力・提出用）'!Z16)</f>
        <v/>
      </c>
      <c r="AM2" s="119" t="str">
        <f>IF('報告様式（入力・提出用）'!Z17=0,"",'報告様式（入力・提出用）'!Z17)</f>
        <v/>
      </c>
      <c r="AN2" s="119" t="str">
        <f>IF('報告様式（入力・提出用）'!Z18=0,"",'報告様式（入力・提出用）'!Z18)</f>
        <v/>
      </c>
      <c r="AO2" s="119" t="str">
        <f>IF('報告様式（入力・提出用）'!Z19=0,"",'報告様式（入力・提出用）'!Z19)</f>
        <v/>
      </c>
      <c r="AP2">
        <f>'報告様式（入力・提出用）'!Z20</f>
        <v>0</v>
      </c>
      <c r="AQ2" s="119" t="str">
        <f>IF('報告様式（入力・提出用）'!AB15=0,"",'報告様式（入力・提出用）'!AB15)</f>
        <v/>
      </c>
      <c r="AR2" s="119" t="str">
        <f>IF('報告様式（入力・提出用）'!AB16=0,"",'報告様式（入力・提出用）'!AB16)</f>
        <v/>
      </c>
      <c r="AS2" s="119" t="str">
        <f>IF('報告様式（入力・提出用）'!AB17=0,"",'報告様式（入力・提出用）'!AB17)</f>
        <v/>
      </c>
      <c r="AT2" s="119" t="str">
        <f>IF('報告様式（入力・提出用）'!AB18=0,"",'報告様式（入力・提出用）'!AB18)</f>
        <v/>
      </c>
      <c r="AU2" s="119" t="str">
        <f>IF('報告様式（入力・提出用）'!AB19=0,"",'報告様式（入力・提出用）'!AB19)</f>
        <v/>
      </c>
      <c r="AV2">
        <f>'報告様式（入力・提出用）'!AB20</f>
        <v>0</v>
      </c>
      <c r="AW2" s="119" t="str">
        <f>IF('報告様式（入力・提出用）'!AD15=0,"",'報告様式（入力・提出用）'!AD15)</f>
        <v/>
      </c>
      <c r="AX2" s="119" t="str">
        <f>IF('報告様式（入力・提出用）'!AD16=0,"",'報告様式（入力・提出用）'!AD16)</f>
        <v/>
      </c>
      <c r="AY2" s="119" t="str">
        <f>IF('報告様式（入力・提出用）'!AD17=0,"",'報告様式（入力・提出用）'!AD17)</f>
        <v/>
      </c>
      <c r="AZ2" s="119" t="str">
        <f>IF('報告様式（入力・提出用）'!AD18=0,"",'報告様式（入力・提出用）'!AD18)</f>
        <v/>
      </c>
      <c r="BA2" s="119" t="str">
        <f>IF('報告様式（入力・提出用）'!AD19=0,"",'報告様式（入力・提出用）'!AD19)</f>
        <v/>
      </c>
      <c r="BB2">
        <f>'報告様式（入力・提出用）'!AD20</f>
        <v>0</v>
      </c>
      <c r="BC2" s="119" t="str">
        <f>'報告様式（入力・提出用）'!$BB$13</f>
        <v/>
      </c>
      <c r="BD2" s="119" t="str">
        <f>'報告様式（入力・提出用）'!$BB$14</f>
        <v/>
      </c>
      <c r="BE2" s="119" t="str">
        <f>'報告様式（入力・提出用）'!$BB$15</f>
        <v/>
      </c>
      <c r="BF2" s="119" t="str">
        <f>'報告様式（入力・提出用）'!BB16</f>
        <v/>
      </c>
      <c r="BG2" s="122" t="str">
        <f>IF('報告様式（入力・提出用）'!F28="","",ROUND('報告様式（入力・提出用）'!F28,1))</f>
        <v/>
      </c>
      <c r="BH2" s="119">
        <v>99</v>
      </c>
      <c r="BI2" s="122" t="str">
        <f>IF('報告様式（入力・提出用）'!K28="","",ROUND('報告様式（入力・提出用）'!K28,1))</f>
        <v/>
      </c>
      <c r="BJ2" s="119">
        <v>99</v>
      </c>
      <c r="BK2" s="119">
        <v>99</v>
      </c>
      <c r="BL2" s="119">
        <v>99</v>
      </c>
      <c r="BM2" s="119" t="str">
        <f>'報告様式（入力・提出用）'!BB17</f>
        <v/>
      </c>
      <c r="BN2" s="119" t="str">
        <f>'報告様式（入力・提出用）'!BB18</f>
        <v/>
      </c>
      <c r="BO2" s="119" t="str">
        <f>'報告様式（入力・提出用）'!BB19</f>
        <v/>
      </c>
      <c r="BP2" s="119" t="str">
        <f>'報告様式（入力・提出用）'!BB20</f>
        <v/>
      </c>
      <c r="BQ2" s="119" t="str">
        <f>'報告様式（入力・提出用）'!BB22</f>
        <v/>
      </c>
      <c r="BR2" s="119" t="str">
        <f>'報告様式（入力・提出用）'!BB24</f>
        <v/>
      </c>
      <c r="BS2" s="119">
        <f>'報告様式（入力・提出用）'!BB25</f>
        <v>99</v>
      </c>
      <c r="BT2" s="119">
        <f>'報告様式（入力・提出用）'!BB26</f>
        <v>99</v>
      </c>
      <c r="BU2" s="119">
        <f>'報告様式（入力・提出用）'!BB27</f>
        <v>99</v>
      </c>
      <c r="BV2" s="119" t="str">
        <f>'報告様式（入力・提出用）'!BB28</f>
        <v/>
      </c>
      <c r="BW2" s="120">
        <f>'報告様式（入力・提出用）'!BB29</f>
        <v>99</v>
      </c>
      <c r="BX2" s="119" t="str">
        <f>'報告様式（入力・提出用）'!S33&amp;""</f>
        <v/>
      </c>
      <c r="BY2" s="119">
        <f>'報告様式（入力・提出用）'!BB37</f>
        <v>99</v>
      </c>
      <c r="BZ2" s="119">
        <f>'報告様式（入力・提出用）'!BB38</f>
        <v>99</v>
      </c>
      <c r="CA2" s="119">
        <f>'報告様式（入力・提出用）'!BB39</f>
        <v>99</v>
      </c>
      <c r="CB2" s="119">
        <f>'報告様式（入力・提出用）'!BB40</f>
        <v>99</v>
      </c>
      <c r="CC2" s="119">
        <f>'報告様式（入力・提出用）'!BB41</f>
        <v>99</v>
      </c>
      <c r="CD2" s="119">
        <f>'報告様式（入力・提出用）'!BB42</f>
        <v>99</v>
      </c>
      <c r="CE2" s="119" t="str">
        <f>'報告様式（入力・提出用）'!AC42&amp;""</f>
        <v/>
      </c>
      <c r="CF2" s="119" t="str">
        <f>'報告様式（入力・提出用）'!BB43</f>
        <v/>
      </c>
      <c r="CG2" s="118">
        <f>'報告様式（入力・提出用）'!R40</f>
        <v>0</v>
      </c>
      <c r="CH2" s="119">
        <f>'報告様式（入力・提出用）'!BB45</f>
        <v>99</v>
      </c>
      <c r="CI2" s="119">
        <f>'報告様式（入力・提出用）'!BB46</f>
        <v>99</v>
      </c>
      <c r="CJ2" s="119">
        <f>'報告様式（入力・提出用）'!BB47</f>
        <v>99</v>
      </c>
      <c r="CK2" s="119">
        <f>'報告様式（入力・提出用）'!BB48</f>
        <v>99</v>
      </c>
      <c r="CL2" s="119">
        <f>'報告様式（入力・提出用）'!BB49</f>
        <v>99</v>
      </c>
      <c r="CM2" s="119">
        <f>'報告様式（入力・提出用）'!BB50</f>
        <v>99</v>
      </c>
      <c r="CN2" s="119" t="str">
        <f>'報告様式（入力・提出用）'!BB51</f>
        <v/>
      </c>
      <c r="CO2" s="119" t="str">
        <f>'報告様式（入力・提出用）'!BB52</f>
        <v/>
      </c>
      <c r="CP2" s="119" t="str">
        <f>'報告様式（入力・提出用）'!BB53</f>
        <v/>
      </c>
      <c r="CQ2" s="119" t="str">
        <f>'報告様式（入力・提出用）'!BB54</f>
        <v/>
      </c>
      <c r="CR2" s="119" t="str">
        <f>'報告様式（入力・提出用）'!BB55</f>
        <v/>
      </c>
      <c r="CS2" s="119" t="str">
        <f>'報告様式（入力・提出用）'!BB56</f>
        <v/>
      </c>
      <c r="CT2" s="119" t="str">
        <f>'報告様式（入力・提出用）'!BB57</f>
        <v>99</v>
      </c>
      <c r="CU2" t="str">
        <f>'報告様式（入力・提出用）'!BB60</f>
        <v/>
      </c>
      <c r="CV2" s="119">
        <f>'報告様式（入力・提出用）'!BB61</f>
        <v>99</v>
      </c>
      <c r="CW2" s="119">
        <f>'報告様式（入力・提出用）'!BB62</f>
        <v>99</v>
      </c>
      <c r="CX2" s="119">
        <f>'報告様式（入力・提出用）'!BB63</f>
        <v>99</v>
      </c>
      <c r="CY2" s="119">
        <f>'報告様式（入力・提出用）'!BB64</f>
        <v>99</v>
      </c>
      <c r="CZ2" s="119">
        <f>'報告様式（入力・提出用）'!BB65</f>
        <v>99</v>
      </c>
      <c r="DA2" t="str">
        <f>IF('報告様式（入力・提出用）'!P60&lt;&gt;"",TEXT('報告様式（入力・提出用）'!P60&amp;"/1/1","e"),"")</f>
        <v/>
      </c>
      <c r="DB2" s="119" t="str">
        <f>IF('報告様式（入力・提出用）'!U60="","",'報告様式（入力・提出用）'!U60)</f>
        <v/>
      </c>
      <c r="DC2" s="119" t="str">
        <f>IF('報告様式（入力・提出用）'!T61="","",'報告様式（入力・提出用）'!T61)</f>
        <v/>
      </c>
      <c r="DD2" s="119" t="str">
        <f>IF('報告様式（入力・提出用）'!V61="","",'報告様式（入力・提出用）'!V61)</f>
        <v/>
      </c>
      <c r="DE2" s="119">
        <f>'報告様式（入力・提出用）'!BB66</f>
        <v>99</v>
      </c>
      <c r="DF2" s="118" t="str">
        <f>IFERROR(IF('報告様式（入力・提出用）'!$D$65="","",ROUND('報告様式（入力・提出用）'!$D$65,0)),"")</f>
        <v/>
      </c>
      <c r="DG2" s="231" t="str">
        <f>IFERROR(IF('報告様式（入力・提出用）'!$F$65="","",ROUND('報告様式（入力・提出用）'!$F$65,1)),"")</f>
        <v/>
      </c>
      <c r="DH2" s="231" t="str">
        <f>IFERROR(IF('報告様式（入力・提出用）'!$H$65="","",ROUND('報告様式（入力・提出用）'!$H$65,1)),"")</f>
        <v/>
      </c>
      <c r="DI2" s="118" t="str">
        <f>IFERROR(IF('報告様式（入力・提出用）'!$J$65="","",ROUND('報告様式（入力・提出用）'!$J$65,0)),"")</f>
        <v/>
      </c>
      <c r="DJ2" s="231" t="str">
        <f>IFERROR(IF('報告様式（入力・提出用）'!$L$65="","",ROUND('報告様式（入力・提出用）'!$L$65,1)),"")</f>
        <v/>
      </c>
      <c r="DK2" s="118" t="str">
        <f>IFERROR(IF('報告様式（入力・提出用）'!$N$65="","",ROUND('報告様式（入力・提出用）'!$N$65,0)),"")</f>
        <v/>
      </c>
      <c r="DL2" s="232" t="str">
        <f>IFERROR(IF('報告様式（入力・提出用）'!$P$65="","",ROUND('報告様式（入力・提出用）'!$P$65,2)),"")</f>
        <v/>
      </c>
      <c r="DM2" s="232" t="str">
        <f>IFERROR(IF('報告様式（入力・提出用）'!$R$65="","",ROUND('報告様式（入力・提出用）'!$R$65,2)),"")</f>
        <v/>
      </c>
      <c r="DN2" s="118" t="str">
        <f>IFERROR(IF('報告様式（入力・提出用）'!$T$65="","",ROUND('報告様式（入力・提出用）'!$T$65,0)),"")</f>
        <v/>
      </c>
      <c r="DO2" s="231" t="str">
        <f>IFERROR(IF('報告様式（入力・提出用）'!$V$65="","",ROUND('報告様式（入力・提出用）'!$V$65,1)),"")</f>
        <v/>
      </c>
      <c r="DP2" s="231" t="str">
        <f>IFERROR(IF('報告様式（入力・提出用）'!$X$65="","",ROUND('報告様式（入力・提出用）'!$X$65,1)),"")</f>
        <v/>
      </c>
      <c r="DQ2" s="122" t="str">
        <f>IF('報告様式（入力・提出用）'!$Z$65="","",'報告様式（入力・提出用）'!$Z$65)</f>
        <v>-</v>
      </c>
      <c r="DR2" s="122" t="str">
        <f>IF('報告様式（入力・提出用）'!$AB$65="","",'報告様式（入力・提出用）'!$AB$65)</f>
        <v>-</v>
      </c>
      <c r="DS2" s="122" t="str">
        <f>IF('報告様式（入力・提出用）'!$AD$65="","",'報告様式（入力・提出用）'!$AD$65)</f>
        <v>-</v>
      </c>
      <c r="DT2" s="118" t="str">
        <f>IFERROR(IF('報告様式（入力・提出用）'!$D$66="","",ROUND('報告様式（入力・提出用）'!$D$66,0)),"")</f>
        <v/>
      </c>
      <c r="DU2" s="231" t="str">
        <f>IFERROR(IF('報告様式（入力・提出用）'!$F$66="","",ROUND('報告様式（入力・提出用）'!$F$66,1)),"")</f>
        <v/>
      </c>
      <c r="DV2" s="231" t="str">
        <f>IFERROR(IF('報告様式（入力・提出用）'!$H$66="","",ROUND('報告様式（入力・提出用）'!$H$66,1)),"")</f>
        <v/>
      </c>
      <c r="DW2" s="118" t="str">
        <f>IFERROR(IF('報告様式（入力・提出用）'!$J$66="","",ROUND('報告様式（入力・提出用）'!$J$66,0)),"")</f>
        <v/>
      </c>
      <c r="DX2" s="231" t="str">
        <f>IFERROR(IF('報告様式（入力・提出用）'!$L$66="","",ROUND('報告様式（入力・提出用）'!$L$66,1)),"")</f>
        <v/>
      </c>
      <c r="DY2" s="118" t="str">
        <f>IFERROR(IF('報告様式（入力・提出用）'!$N$66="","",ROUND('報告様式（入力・提出用）'!$N$66,0)),"")</f>
        <v/>
      </c>
      <c r="DZ2" s="232" t="str">
        <f>IFERROR(IF('報告様式（入力・提出用）'!$P$66="","",ROUND('報告様式（入力・提出用）'!$P$66,2)),"")</f>
        <v/>
      </c>
      <c r="EA2" s="232" t="str">
        <f>IFERROR(IF('報告様式（入力・提出用）'!$R$66="","",ROUND('報告様式（入力・提出用）'!$R$66,2)),"")</f>
        <v/>
      </c>
      <c r="EB2" s="118" t="str">
        <f>IFERROR(IF('報告様式（入力・提出用）'!$T$66="","",ROUND('報告様式（入力・提出用）'!$T$66,0)),"")</f>
        <v/>
      </c>
      <c r="EC2" s="231" t="str">
        <f>IFERROR(IF('報告様式（入力・提出用）'!$V$66="","",ROUND('報告様式（入力・提出用）'!$V$66,1)),"")</f>
        <v/>
      </c>
      <c r="ED2" s="231" t="str">
        <f>IFERROR(IF('報告様式（入力・提出用）'!$X$66="","",ROUND('報告様式（入力・提出用）'!$X$66,1)),"")</f>
        <v/>
      </c>
      <c r="EE2" s="122" t="str">
        <f>IF('報告様式（入力・提出用）'!$Z$66="","",'報告様式（入力・提出用）'!$Z$66)</f>
        <v>-</v>
      </c>
      <c r="EF2" s="122" t="str">
        <f>IF('報告様式（入力・提出用）'!$AB$66="","",'報告様式（入力・提出用）'!$AB$66)</f>
        <v>-</v>
      </c>
      <c r="EG2" s="122" t="str">
        <f>IF('報告様式（入力・提出用）'!$AD$66="","",'報告様式（入力・提出用）'!$AD$66)</f>
        <v>-</v>
      </c>
      <c r="EH2" s="119">
        <f>'報告様式（入力・提出用）'!BB67</f>
        <v>99</v>
      </c>
      <c r="EI2" s="119">
        <f>'報告様式（入力・提出用）'!BB68</f>
        <v>99</v>
      </c>
      <c r="EJ2" s="119">
        <f>'報告様式（入力・提出用）'!BB69</f>
        <v>99</v>
      </c>
      <c r="EK2" s="119">
        <f>'報告様式（入力・提出用）'!BB70</f>
        <v>99</v>
      </c>
      <c r="EL2" s="119">
        <f>'報告様式（入力・提出用）'!BB71</f>
        <v>99</v>
      </c>
      <c r="EM2" s="119">
        <f>'報告様式（入力・提出用）'!BB72</f>
        <v>99</v>
      </c>
      <c r="EN2" s="119">
        <f>'報告様式（入力・提出用）'!BB73</f>
        <v>99</v>
      </c>
      <c r="EO2" s="119">
        <f>'報告様式（入力・提出用）'!BB74</f>
        <v>99</v>
      </c>
      <c r="EP2" s="119">
        <f>'報告様式（入力・提出用）'!BB75</f>
        <v>99</v>
      </c>
      <c r="EQ2" s="119">
        <f>'報告様式（入力・提出用）'!BB76</f>
        <v>99</v>
      </c>
      <c r="ER2" s="119">
        <f>'報告様式（入力・提出用）'!BB77</f>
        <v>99</v>
      </c>
      <c r="ES2" s="119" t="str">
        <f>'報告様式（入力・提出用）'!K73&amp;""</f>
        <v/>
      </c>
      <c r="ET2" s="119" t="str">
        <f>'報告様式（入力・提出用）'!R71&amp;""</f>
        <v/>
      </c>
      <c r="EU2" s="119" t="str">
        <f>'報告様式（入力・提出用）'!AC71&amp;""</f>
        <v/>
      </c>
      <c r="EV2" s="119" t="str">
        <f>'報告様式（入力・提出用）'!R72&amp;""</f>
        <v/>
      </c>
      <c r="EW2" s="119" t="str">
        <f>'報告様式（入力・提出用）'!AC72&amp;""</f>
        <v/>
      </c>
      <c r="EX2" s="119" t="str">
        <f>'報告様式（入力・提出用）'!R73&amp;""</f>
        <v/>
      </c>
      <c r="EY2" t="str">
        <f>IF(SUM('報告様式（入力・提出用）'!AC73+'報告様式（入力・提出用）'!AC74)=0,"",SUM('報告様式（入力・提出用）'!AC73+'報告様式（入力・提出用）'!AC74))</f>
        <v/>
      </c>
      <c r="EZ2" s="119" t="str">
        <f>'報告様式（入力・提出用）'!R75&amp;""</f>
        <v/>
      </c>
      <c r="FA2" s="119" t="str">
        <f>'報告様式（入力・提出用）'!AB75&amp;""</f>
        <v/>
      </c>
      <c r="FB2" s="119" t="str">
        <f>'報告様式（入力・提出用）'!AD75&amp;""</f>
        <v/>
      </c>
      <c r="FC2" s="119" t="str">
        <f>'報告様式（入力・提出用）'!R77&amp;""</f>
        <v/>
      </c>
      <c r="FD2" s="119" t="str">
        <f>'報告様式（入力・提出用）'!AB77&amp;""</f>
        <v/>
      </c>
      <c r="FE2" s="119" t="str">
        <f>'報告様式（入力・提出用）'!AD77&amp;""</f>
        <v/>
      </c>
      <c r="FF2" s="119" t="str">
        <f>'報告様式（入力・提出用）'!R78&amp;""</f>
        <v/>
      </c>
      <c r="FG2" s="119" t="str">
        <f>'報告様式（入力・提出用）'!AB78&amp;""</f>
        <v/>
      </c>
      <c r="FH2" s="119" t="str">
        <f>'報告様式（入力・提出用）'!AD78&amp;""</f>
        <v/>
      </c>
      <c r="FI2" s="119" t="str">
        <f>'報告様式（入力・提出用）'!BB81</f>
        <v/>
      </c>
      <c r="FM2" s="119">
        <f>'報告様式（入力・提出用）'!BB82</f>
        <v>99</v>
      </c>
      <c r="FN2" s="128" t="str">
        <f>IFERROR(IF('報告様式（入力・提出用）'!X83="","",ROUND('報告様式（入力・提出用）'!X83,0)),"")</f>
        <v/>
      </c>
      <c r="FO2" s="128" t="str">
        <f>IFERROR(IF('報告様式（入力・提出用）'!AB83="","",ROUND('報告様式（入力・提出用）'!AB83,0)),"")</f>
        <v/>
      </c>
      <c r="FP2" s="119">
        <f>'報告様式（入力・提出用）'!BB83</f>
        <v>99</v>
      </c>
      <c r="FQ2" s="128" t="str">
        <f>IFERROR(IF('報告様式（入力・提出用）'!X84="","",ROUND('報告様式（入力・提出用）'!X84,0)),"")</f>
        <v/>
      </c>
      <c r="FR2" s="128" t="str">
        <f>IFERROR(IF('報告様式（入力・提出用）'!AB84="","",ROUND('報告様式（入力・提出用）'!AB84,0)),"")</f>
        <v/>
      </c>
      <c r="FS2" s="119" t="str">
        <f>'報告様式（入力・提出用）'!BB85</f>
        <v/>
      </c>
      <c r="FT2" s="119">
        <f>'報告様式（入力・提出用）'!BB86</f>
        <v>99</v>
      </c>
      <c r="FU2" s="119">
        <f>'報告様式（入力・提出用）'!BB87</f>
        <v>99</v>
      </c>
      <c r="FV2" s="119">
        <f>'報告様式（入力・提出用）'!BB88</f>
        <v>99</v>
      </c>
      <c r="FW2" s="119">
        <f>'報告様式（入力・提出用）'!BB89</f>
        <v>99</v>
      </c>
      <c r="FX2" s="119">
        <f>'報告様式（入力・提出用）'!BB90</f>
        <v>99</v>
      </c>
      <c r="FY2" s="119">
        <f>'報告様式（入力・提出用）'!BB91</f>
        <v>99</v>
      </c>
      <c r="FZ2" s="119">
        <f>'報告様式（入力・提出用）'!BB92</f>
        <v>99</v>
      </c>
      <c r="GA2" s="119" t="str">
        <f>'報告様式（入力・提出用）'!J91&amp;""</f>
        <v/>
      </c>
      <c r="GB2" s="119">
        <f>'報告様式（入力・提出用）'!BB93</f>
        <v>99</v>
      </c>
      <c r="GC2" s="119" t="str">
        <f>'報告様式（入力・提出用）'!BB94</f>
        <v/>
      </c>
      <c r="GD2" s="119" t="str">
        <f>'報告様式（入力・提出用）'!BB95</f>
        <v/>
      </c>
    </row>
    <row r="3" spans="1:186">
      <c r="BB3" s="118"/>
    </row>
  </sheetData>
  <sheetProtection selectLockedCells="1"/>
  <phoneticPr fontId="1"/>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報告様式（入力・提出用）</vt:lpstr>
      <vt:lpstr>（入力不要）集計用シート</vt:lpstr>
      <vt:lpstr>'報告様式（入力・提出用）'!Print_Area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