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/>
  <xr:revisionPtr revIDLastSave="0" documentId="13_ncr:1_{B2EC84BB-E02A-48A2-B63A-0AD5D820567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介護事業者用" sheetId="1" r:id="rId1"/>
    <sheet name="記入例" sheetId="2" r:id="rId2"/>
  </sheets>
  <definedNames>
    <definedName name="_xlnm.Print_Area" localSheetId="0">介護事業者用!$A$1:$AL$21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H17" i="2" l="1"/>
  <c r="Z17" i="2"/>
  <c r="AH16" i="2"/>
  <c r="Z16" i="2"/>
  <c r="AH15" i="2"/>
  <c r="Z15" i="2"/>
  <c r="AH14" i="2"/>
  <c r="Z14" i="2"/>
  <c r="AI14" i="2" s="1"/>
  <c r="AH13" i="2"/>
  <c r="Z13" i="2"/>
  <c r="AI13" i="2" s="1"/>
  <c r="AH12" i="2"/>
  <c r="Z12" i="2"/>
  <c r="AH11" i="2"/>
  <c r="Z11" i="2"/>
  <c r="AI11" i="2" s="1"/>
  <c r="AH10" i="2"/>
  <c r="Z10" i="2"/>
  <c r="AH9" i="2"/>
  <c r="Z9" i="2"/>
  <c r="AI9" i="2" s="1"/>
  <c r="AH8" i="2"/>
  <c r="Z8" i="2"/>
  <c r="Z9" i="1"/>
  <c r="AH17" i="1"/>
  <c r="AH16" i="1"/>
  <c r="AH15" i="1"/>
  <c r="AH14" i="1"/>
  <c r="AH13" i="1"/>
  <c r="AH12" i="1"/>
  <c r="AI15" i="2" l="1"/>
  <c r="AI10" i="2"/>
  <c r="AI12" i="2"/>
  <c r="AI16" i="2"/>
  <c r="AI17" i="2"/>
  <c r="AI8" i="2"/>
  <c r="AH11" i="1"/>
  <c r="AH10" i="1"/>
  <c r="AH9" i="1"/>
  <c r="AH8" i="1"/>
  <c r="AI18" i="2" l="1"/>
  <c r="Z17" i="1"/>
  <c r="Z16" i="1"/>
  <c r="Z15" i="1"/>
  <c r="Z14" i="1"/>
  <c r="Z13" i="1"/>
  <c r="Z12" i="1"/>
  <c r="Z11" i="1"/>
  <c r="Z10" i="1"/>
  <c r="Z8" i="1"/>
  <c r="AI14" i="1" l="1"/>
  <c r="AI15" i="1"/>
  <c r="AI12" i="1"/>
  <c r="AI13" i="1"/>
  <c r="AI17" i="1"/>
  <c r="AI11" i="1"/>
  <c r="AI9" i="1"/>
  <c r="AI10" i="1"/>
  <c r="AI16" i="1"/>
  <c r="AI8" i="1"/>
  <c r="AI18" i="1" s="1"/>
</calcChain>
</file>

<file path=xl/sharedStrings.xml><?xml version="1.0" encoding="utf-8"?>
<sst xmlns="http://schemas.openxmlformats.org/spreadsheetml/2006/main" count="192" uniqueCount="60">
  <si>
    <t>事業所名</t>
  </si>
  <si>
    <t>基準日</t>
    <rPh sb="0" eb="3">
      <t>キジュンビ</t>
    </rPh>
    <phoneticPr fontId="1"/>
  </si>
  <si>
    <t>基準日時点での区民登録者数
（人）</t>
    <rPh sb="0" eb="3">
      <t>キジュンビ</t>
    </rPh>
    <rPh sb="3" eb="5">
      <t>ジテン</t>
    </rPh>
    <rPh sb="7" eb="9">
      <t>クミン</t>
    </rPh>
    <rPh sb="9" eb="11">
      <t>トウロク</t>
    </rPh>
    <rPh sb="11" eb="12">
      <t>シャ</t>
    </rPh>
    <rPh sb="12" eb="13">
      <t>スウ</t>
    </rPh>
    <rPh sb="15" eb="16">
      <t>ヒト</t>
    </rPh>
    <phoneticPr fontId="1"/>
  </si>
  <si>
    <t>別紙</t>
    <rPh sb="0" eb="2">
      <t>ベッシ</t>
    </rPh>
    <phoneticPr fontId="1"/>
  </si>
  <si>
    <t>サービス種別</t>
    <rPh sb="4" eb="6">
      <t>シュベツ</t>
    </rPh>
    <phoneticPr fontId="1"/>
  </si>
  <si>
    <t>単価
（円）</t>
    <rPh sb="0" eb="2">
      <t>タンカ</t>
    </rPh>
    <rPh sb="4" eb="5">
      <t>エン</t>
    </rPh>
    <phoneticPr fontId="1"/>
  </si>
  <si>
    <t>区分</t>
    <rPh sb="0" eb="2">
      <t>クブン</t>
    </rPh>
    <phoneticPr fontId="1"/>
  </si>
  <si>
    <t xml:space="preserve">※１　算定の対象となる区民登録者数は、基準日現在において新宿区の区域内に住所を有する者とする。また、事業所の定員を上限とする。
</t>
    <rPh sb="13" eb="15">
      <t>トウロク</t>
    </rPh>
    <phoneticPr fontId="2"/>
  </si>
  <si>
    <t xml:space="preserve">※２　区分は居住系サービス事業所は「１」を通所サービス事業所は「２」を記載すること。
</t>
    <rPh sb="4" eb="5">
      <t>ブン</t>
    </rPh>
    <rPh sb="35" eb="37">
      <t>キサイ</t>
    </rPh>
    <phoneticPr fontId="2"/>
  </si>
  <si>
    <t>※３　小規模多機能型居宅介護、看護小規模多機能型居宅介護を提供する事業所については、区分１及び区分２を分けて記載すること。</t>
    <rPh sb="15" eb="17">
      <t>カンゴ</t>
    </rPh>
    <rPh sb="42" eb="44">
      <t>クブン</t>
    </rPh>
    <rPh sb="47" eb="49">
      <t>クブン</t>
    </rPh>
    <rPh sb="51" eb="52">
      <t>ワ</t>
    </rPh>
    <rPh sb="54" eb="56">
      <t>キサイ</t>
    </rPh>
    <phoneticPr fontId="2"/>
  </si>
  <si>
    <t>事業者名</t>
    <rPh sb="0" eb="3">
      <t>ジギョウシャ</t>
    </rPh>
    <rPh sb="3" eb="4">
      <t>メイ</t>
    </rPh>
    <phoneticPr fontId="1"/>
  </si>
  <si>
    <t>定員数
（人）</t>
    <rPh sb="0" eb="2">
      <t>テイイン</t>
    </rPh>
    <rPh sb="2" eb="3">
      <t>スウ</t>
    </rPh>
    <rPh sb="5" eb="6">
      <t>ニン</t>
    </rPh>
    <phoneticPr fontId="1"/>
  </si>
  <si>
    <t>4月</t>
    <rPh sb="1" eb="2">
      <t>ガツ</t>
    </rPh>
    <phoneticPr fontId="1"/>
  </si>
  <si>
    <t>5月</t>
    <rPh sb="1" eb="2">
      <t>ガツ</t>
    </rPh>
    <phoneticPr fontId="1"/>
  </si>
  <si>
    <t>6月</t>
  </si>
  <si>
    <t>7月</t>
  </si>
  <si>
    <t>8月</t>
  </si>
  <si>
    <t>9月</t>
  </si>
  <si>
    <t>10月</t>
  </si>
  <si>
    <t>11月</t>
  </si>
  <si>
    <t>12月</t>
  </si>
  <si>
    <t>1月</t>
  </si>
  <si>
    <t>2月</t>
  </si>
  <si>
    <t>3月</t>
  </si>
  <si>
    <t>計
（円）</t>
    <rPh sb="0" eb="1">
      <t>ケイ</t>
    </rPh>
    <rPh sb="3" eb="4">
      <t>エン</t>
    </rPh>
    <phoneticPr fontId="1"/>
  </si>
  <si>
    <t>合　　計</t>
    <rPh sb="0" eb="1">
      <t>ア</t>
    </rPh>
    <rPh sb="3" eb="4">
      <t>ケイ</t>
    </rPh>
    <phoneticPr fontId="1"/>
  </si>
  <si>
    <t>〇</t>
    <phoneticPr fontId="1"/>
  </si>
  <si>
    <t>×</t>
    <phoneticPr fontId="1"/>
  </si>
  <si>
    <t>計</t>
    <rPh sb="0" eb="1">
      <t>ケイ</t>
    </rPh>
    <phoneticPr fontId="1"/>
  </si>
  <si>
    <t>№</t>
    <phoneticPr fontId="1"/>
  </si>
  <si>
    <t>〇</t>
  </si>
  <si>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</si>
  <si>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</si>
  <si>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</si>
  <si>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</si>
  <si>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通所介護
(通所サービス)</t>
    <rPh sb="6" eb="8">
      <t>ツウショ</t>
    </rPh>
    <phoneticPr fontId="1"/>
  </si>
  <si>
    <t>地域密着型通所介護
(通所サービス)</t>
    <phoneticPr fontId="1"/>
  </si>
  <si>
    <t>通所リハビリテーション
(通所サービス)</t>
    <phoneticPr fontId="1"/>
  </si>
  <si>
    <t>特定施設入居者生活介護
(居住系サービス)</t>
    <rPh sb="13" eb="15">
      <t>キョジュウ</t>
    </rPh>
    <rPh sb="15" eb="16">
      <t>ケイ</t>
    </rPh>
    <phoneticPr fontId="1"/>
  </si>
  <si>
    <t>地域密着型特定施設入居者生活介護
(居住系サービス)</t>
    <rPh sb="18" eb="20">
      <t>キョジュウ</t>
    </rPh>
    <rPh sb="20" eb="21">
      <t>ケイ</t>
    </rPh>
    <phoneticPr fontId="1"/>
  </si>
  <si>
    <t>認知症対応型通所介護
(通所サービス)</t>
    <phoneticPr fontId="1"/>
  </si>
  <si>
    <t>小規模多機能型居宅介護
(通所サービス）</t>
    <rPh sb="13" eb="15">
      <t>ツウショ</t>
    </rPh>
    <phoneticPr fontId="1"/>
  </si>
  <si>
    <t>小規模多機能型居宅介護
(居住系サービス)</t>
    <rPh sb="13" eb="15">
      <t>キョジュウ</t>
    </rPh>
    <rPh sb="15" eb="16">
      <t>ケイ</t>
    </rPh>
    <phoneticPr fontId="1"/>
  </si>
  <si>
    <t>看護小規模多機能型居宅介護
(通所サービス)</t>
    <rPh sb="15" eb="17">
      <t>ツウショ</t>
    </rPh>
    <phoneticPr fontId="1"/>
  </si>
  <si>
    <t>看護小規模多機能型居宅介護
(居住系サービス)</t>
    <rPh sb="15" eb="17">
      <t>キョジュウ</t>
    </rPh>
    <rPh sb="17" eb="18">
      <t>ケイ</t>
    </rPh>
    <phoneticPr fontId="1"/>
  </si>
  <si>
    <t>認知症対応型共同生活介護
(居住系サービス)</t>
    <phoneticPr fontId="1"/>
  </si>
  <si>
    <t>介護老人福祉施設
(居住系サービス)</t>
    <phoneticPr fontId="1"/>
  </si>
  <si>
    <t>短期入所生活介護
(居住系サービス)</t>
    <rPh sb="10" eb="12">
      <t>キョジュウ</t>
    </rPh>
    <rPh sb="12" eb="13">
      <t>ケイ</t>
    </rPh>
    <phoneticPr fontId="1"/>
  </si>
  <si>
    <t>介護老人福祉施設及び空床型短期入所生活介護
(居住系サービス)</t>
    <rPh sb="23" eb="25">
      <t>キョジュウ</t>
    </rPh>
    <rPh sb="25" eb="26">
      <t>ケイ</t>
    </rPh>
    <phoneticPr fontId="1"/>
  </si>
  <si>
    <t>介護老人保健施設
(居住系サービス)</t>
    <rPh sb="10" eb="12">
      <t>キョジュウ</t>
    </rPh>
    <rPh sb="12" eb="13">
      <t>ケイ</t>
    </rPh>
    <phoneticPr fontId="1"/>
  </si>
  <si>
    <t>介護医療院
(居住系サービス)</t>
    <rPh sb="7" eb="9">
      <t>キョジュウ</t>
    </rPh>
    <rPh sb="9" eb="10">
      <t>ケイ</t>
    </rPh>
    <phoneticPr fontId="1"/>
  </si>
  <si>
    <t>短期入所療養介護
(居住系サービス)</t>
    <rPh sb="10" eb="12">
      <t>キョジュウ</t>
    </rPh>
    <rPh sb="12" eb="13">
      <t>ケイ</t>
    </rPh>
    <phoneticPr fontId="1"/>
  </si>
  <si>
    <t>介護老人保健施設及び空床型短期入所療養介護
(居住系サービス)</t>
    <rPh sb="23" eb="25">
      <t>キョジュウ</t>
    </rPh>
    <rPh sb="25" eb="26">
      <t>ケイ</t>
    </rPh>
    <phoneticPr fontId="1"/>
  </si>
  <si>
    <t>●●グループホーム</t>
    <phoneticPr fontId="1"/>
  </si>
  <si>
    <t>●●デイサービス</t>
    <phoneticPr fontId="1"/>
  </si>
  <si>
    <t>株式会社●●●●</t>
    <rPh sb="0" eb="2">
      <t>カブシキ</t>
    </rPh>
    <rPh sb="2" eb="4">
      <t>カイシャ</t>
    </rPh>
    <phoneticPr fontId="1"/>
  </si>
  <si>
    <t>令和６年度新宿区介護・障害福祉サービス等事業者物価高騰緊急対応補助金　内訳</t>
    <rPh sb="0" eb="2">
      <t>レイワ</t>
    </rPh>
    <rPh sb="3" eb="5">
      <t>ネンド</t>
    </rPh>
    <rPh sb="5" eb="8">
      <t>シンジュクク</t>
    </rPh>
    <rPh sb="8" eb="10">
      <t>カイゴ</t>
    </rPh>
    <rPh sb="11" eb="13">
      <t>ショウガイ</t>
    </rPh>
    <rPh sb="13" eb="15">
      <t>フクシ</t>
    </rPh>
    <rPh sb="19" eb="20">
      <t>トウ</t>
    </rPh>
    <rPh sb="20" eb="23">
      <t>ジギョウシャ</t>
    </rPh>
    <rPh sb="23" eb="25">
      <t>ブッカ</t>
    </rPh>
    <rPh sb="25" eb="27">
      <t>コウトウ</t>
    </rPh>
    <rPh sb="27" eb="29">
      <t>キンキュウ</t>
    </rPh>
    <rPh sb="29" eb="31">
      <t>タイオウ</t>
    </rPh>
    <rPh sb="31" eb="34">
      <t>ホジョキン</t>
    </rPh>
    <rPh sb="35" eb="37">
      <t>ウチワケ</t>
    </rPh>
    <phoneticPr fontId="2"/>
  </si>
  <si>
    <t>第7号様式の2</t>
    <rPh sb="0" eb="1">
      <t>ダイ</t>
    </rPh>
    <rPh sb="2" eb="3">
      <t>ゴウ</t>
    </rPh>
    <rPh sb="3" eb="5">
      <t>ヨウシキ</t>
    </rPh>
    <phoneticPr fontId="2"/>
  </si>
  <si>
    <t>地域密着型介護老人福祉施設及び空床型短期入所生活介護
(居住系サービス)</t>
    <phoneticPr fontId="1"/>
  </si>
  <si>
    <t>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</si>
</sst>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游ゴシック"/>
      <family val="2"/>
      <scheme val="minor"/>
    </font>
    <font>
      <sz val="10.5"/>
      <name val="ＭＳ Ｐゴシック"/>
      <family val="3"/>
      <charset val="128"/>
    </font>
    <font>
      <sz val="10.5"/>
      <color theme="1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14"/>
      <name val="ＭＳ Ｐ明朝"/>
      <family val="1"/>
      <charset val="128"/>
    </font>
    <font>
      <b/>
      <sz val="10.5"/>
      <color rgb="FFFF0000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auto="1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auto="1"/>
      </bottom>
      <diagonal/>
    </border>
  </borders>
  <cellStyleXfs count="2">
    <xf numFmtId="0" fontId="0" fillId="0" borderId="0"/>
    <xf numFmtId="38" fontId="3" fillId="0" borderId="0" applyFont="0" applyFill="0" applyBorder="0" applyAlignment="0" applyProtection="0">
      <alignment vertical="center"/>
    </xf>
  </cellStyleXfs>
  <cellXfs count="44">
    <xf numFmtId="0" fontId="0" fillId="0" borderId="0" xfId="0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4" fillId="3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vertical="center" wrapText="1"/>
    </xf>
    <xf numFmtId="38" fontId="4" fillId="2" borderId="2" xfId="1" applyFont="1" applyFill="1" applyBorder="1" applyAlignment="1">
      <alignment horizontal="right" vertical="center"/>
    </xf>
    <xf numFmtId="0" fontId="5" fillId="0" borderId="0" xfId="0" applyFont="1"/>
    <xf numFmtId="38" fontId="5" fillId="0" borderId="0" xfId="1" applyFont="1" applyAlignment="1"/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7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10" fillId="0" borderId="0" xfId="0" applyFont="1" applyAlignment="1">
      <alignment wrapText="1"/>
    </xf>
    <xf numFmtId="0" fontId="11" fillId="0" borderId="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38" fontId="4" fillId="2" borderId="2" xfId="0" applyNumberFormat="1" applyFont="1" applyFill="1" applyBorder="1" applyAlignment="1">
      <alignment horizontal="right" vertical="center" wrapText="1"/>
    </xf>
    <xf numFmtId="0" fontId="4" fillId="2" borderId="2" xfId="0" applyFont="1" applyFill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38" fontId="4" fillId="2" borderId="2" xfId="1" applyFont="1" applyFill="1" applyBorder="1" applyAlignment="1">
      <alignment horizontal="right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11" fillId="0" borderId="2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Relationship Id="rId6" Target="calcChain.xml" Type="http://schemas.openxmlformats.org/officeDocument/2006/relationships/calcChain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304800</xdr:colOff>
      <xdr:row>9</xdr:row>
      <xdr:rowOff>251460</xdr:rowOff>
    </xdr:from>
    <xdr:to>
      <xdr:col>9</xdr:col>
      <xdr:colOff>396240</xdr:colOff>
      <xdr:row>11</xdr:row>
      <xdr:rowOff>106680</xdr:rowOff>
    </xdr:to>
    <xdr:sp macro="" textlink="">
      <xdr:nvSpPr>
        <xdr:cNvPr id="3" name="角丸四角形吹き出し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2499360" y="3337560"/>
          <a:ext cx="2042160" cy="1120140"/>
        </a:xfrm>
        <a:prstGeom prst="wedgeRoundRectCallout">
          <a:avLst>
            <a:gd name="adj1" fmla="val -8893"/>
            <a:gd name="adj2" fmla="val -84221"/>
            <a:gd name="adj3" fmla="val 16667"/>
          </a:avLst>
        </a:prstGeom>
        <a:solidFill>
          <a:schemeClr val="bg1"/>
        </a:solidFill>
        <a:ln>
          <a:solidFill>
            <a:srgbClr val="0070C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該当のサービス種別をプルダウンより選択してください。</a:t>
          </a:r>
        </a:p>
      </xdr:txBody>
    </xdr:sp>
    <xdr:clientData/>
  </xdr:twoCellAnchor>
  <xdr:twoCellAnchor>
    <xdr:from>
      <xdr:col>15</xdr:col>
      <xdr:colOff>152400</xdr:colOff>
      <xdr:row>9</xdr:row>
      <xdr:rowOff>243840</xdr:rowOff>
    </xdr:from>
    <xdr:to>
      <xdr:col>22</xdr:col>
      <xdr:colOff>7620</xdr:colOff>
      <xdr:row>11</xdr:row>
      <xdr:rowOff>129540</xdr:rowOff>
    </xdr:to>
    <xdr:sp macro="" textlink="">
      <xdr:nvSpPr>
        <xdr:cNvPr id="6" name="角丸四角形吹き出し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6873240" y="3329940"/>
          <a:ext cx="2042160" cy="1150620"/>
        </a:xfrm>
        <a:prstGeom prst="wedgeRoundRectCallout">
          <a:avLst>
            <a:gd name="adj1" fmla="val -8147"/>
            <a:gd name="adj2" fmla="val -85860"/>
            <a:gd name="adj3" fmla="val 16667"/>
          </a:avLst>
        </a:prstGeom>
        <a:solidFill>
          <a:schemeClr val="bg1"/>
        </a:solidFill>
        <a:ln>
          <a:solidFill>
            <a:srgbClr val="0070C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プルダウンにより営業月に〇を入力してください。</a:t>
          </a:r>
        </a:p>
      </xdr:txBody>
    </xdr:sp>
    <xdr:clientData/>
  </xdr:twoCellAnchor>
  <xdr:twoCellAnchor>
    <xdr:from>
      <xdr:col>10</xdr:col>
      <xdr:colOff>22860</xdr:colOff>
      <xdr:row>9</xdr:row>
      <xdr:rowOff>228600</xdr:rowOff>
    </xdr:from>
    <xdr:to>
      <xdr:col>15</xdr:col>
      <xdr:colOff>45720</xdr:colOff>
      <xdr:row>11</xdr:row>
      <xdr:rowOff>114300</xdr:rowOff>
    </xdr:to>
    <xdr:sp macro="" textlink="">
      <xdr:nvSpPr>
        <xdr:cNvPr id="7" name="角丸四角形吹き出し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4655820" y="3314700"/>
          <a:ext cx="2110740" cy="1150620"/>
        </a:xfrm>
        <a:prstGeom prst="wedgeRoundRectCallout">
          <a:avLst>
            <a:gd name="adj1" fmla="val -8627"/>
            <a:gd name="adj2" fmla="val -82676"/>
            <a:gd name="adj3" fmla="val 16667"/>
          </a:avLst>
        </a:prstGeom>
        <a:solidFill>
          <a:schemeClr val="bg1"/>
        </a:solidFill>
        <a:ln>
          <a:solidFill>
            <a:srgbClr val="0070C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申請時に記載した基準日時点（令和７年１月１日）の区民登録者数、定員数を入力してください。</a:t>
          </a:r>
        </a:p>
      </xdr:txBody>
    </xdr:sp>
    <xdr:clientData/>
  </xdr:twoCellAnchor>
  <xdr:twoCellAnchor>
    <xdr:from>
      <xdr:col>6</xdr:col>
      <xdr:colOff>411480</xdr:colOff>
      <xdr:row>0</xdr:row>
      <xdr:rowOff>38100</xdr:rowOff>
    </xdr:from>
    <xdr:to>
      <xdr:col>11</xdr:col>
      <xdr:colOff>45720</xdr:colOff>
      <xdr:row>5</xdr:row>
      <xdr:rowOff>22860</xdr:rowOff>
    </xdr:to>
    <xdr:sp macro="" textlink="">
      <xdr:nvSpPr>
        <xdr:cNvPr id="8" name="角丸四角形吹き出し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3093720" y="38100"/>
          <a:ext cx="1889760" cy="899160"/>
        </a:xfrm>
        <a:prstGeom prst="wedgeRoundRectCallout">
          <a:avLst>
            <a:gd name="adj1" fmla="val 39825"/>
            <a:gd name="adj2" fmla="val 79628"/>
            <a:gd name="adj3" fmla="val 16667"/>
          </a:avLst>
        </a:prstGeom>
        <a:solidFill>
          <a:schemeClr val="bg1"/>
        </a:solidFill>
        <a:ln>
          <a:solidFill>
            <a:srgbClr val="0070C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居住系サービスは「１」を</a:t>
          </a:r>
        </a:p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通所サービスは「２」を選択してください。</a:t>
          </a:r>
        </a:p>
      </xdr:txBody>
    </xdr:sp>
    <xdr:clientData/>
  </xdr:twoCellAnchor>
  <xdr:twoCellAnchor>
    <xdr:from>
      <xdr:col>1</xdr:col>
      <xdr:colOff>30480</xdr:colOff>
      <xdr:row>9</xdr:row>
      <xdr:rowOff>259080</xdr:rowOff>
    </xdr:from>
    <xdr:to>
      <xdr:col>5</xdr:col>
      <xdr:colOff>121920</xdr:colOff>
      <xdr:row>11</xdr:row>
      <xdr:rowOff>121920</xdr:rowOff>
    </xdr:to>
    <xdr:sp macro="" textlink="">
      <xdr:nvSpPr>
        <xdr:cNvPr id="9" name="角丸四角形吹き出し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274320" y="3345180"/>
          <a:ext cx="2042160" cy="1127760"/>
        </a:xfrm>
        <a:prstGeom prst="wedgeRoundRectCallout">
          <a:avLst>
            <a:gd name="adj1" fmla="val -8147"/>
            <a:gd name="adj2" fmla="val -87500"/>
            <a:gd name="adj3" fmla="val 16667"/>
          </a:avLst>
        </a:prstGeom>
        <a:solidFill>
          <a:schemeClr val="bg1"/>
        </a:solidFill>
        <a:ln>
          <a:solidFill>
            <a:srgbClr val="0070C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申請時に記載した事業所名をサービス種別ごとにご記入ください。</a:t>
          </a:r>
        </a:p>
      </xdr:txBody>
    </xdr:sp>
    <xdr:clientData/>
  </xdr:twoCellAnchor>
  <xdr:twoCellAnchor>
    <xdr:from>
      <xdr:col>27</xdr:col>
      <xdr:colOff>91440</xdr:colOff>
      <xdr:row>9</xdr:row>
      <xdr:rowOff>251460</xdr:rowOff>
    </xdr:from>
    <xdr:to>
      <xdr:col>32</xdr:col>
      <xdr:colOff>266700</xdr:colOff>
      <xdr:row>11</xdr:row>
      <xdr:rowOff>91440</xdr:rowOff>
    </xdr:to>
    <xdr:sp macro="" textlink="">
      <xdr:nvSpPr>
        <xdr:cNvPr id="11" name="角丸四角形吹き出し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10622280" y="3337560"/>
          <a:ext cx="2042160" cy="1104900"/>
        </a:xfrm>
        <a:prstGeom prst="wedgeRoundRectCallout">
          <a:avLst>
            <a:gd name="adj1" fmla="val -8520"/>
            <a:gd name="adj2" fmla="val -87515"/>
            <a:gd name="adj3" fmla="val 16667"/>
          </a:avLst>
        </a:prstGeom>
        <a:solidFill>
          <a:schemeClr val="bg1"/>
        </a:solidFill>
        <a:ln>
          <a:solidFill>
            <a:srgbClr val="0070C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申請時に記載した基準日</a:t>
          </a:r>
          <a:endParaRPr kumimoji="1" lang="en-US" altLang="ja-JP" sz="11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（令和７年１月１日）をご入力ください。</a:t>
          </a:r>
          <a:endParaRPr kumimoji="1" lang="en-US" altLang="ja-JP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29</xdr:col>
      <xdr:colOff>30480</xdr:colOff>
      <xdr:row>1</xdr:row>
      <xdr:rowOff>30480</xdr:rowOff>
    </xdr:from>
    <xdr:to>
      <xdr:col>33</xdr:col>
      <xdr:colOff>746760</xdr:colOff>
      <xdr:row>4</xdr:row>
      <xdr:rowOff>243840</xdr:rowOff>
    </xdr:to>
    <xdr:sp macro="" textlink="">
      <xdr:nvSpPr>
        <xdr:cNvPr id="12" name="角丸四角形吹き出し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/>
      </xdr:nvSpPr>
      <xdr:spPr>
        <a:xfrm>
          <a:off x="11308080" y="198120"/>
          <a:ext cx="2209800" cy="708660"/>
        </a:xfrm>
        <a:prstGeom prst="wedgeRoundRectCallout">
          <a:avLst>
            <a:gd name="adj1" fmla="val -69385"/>
            <a:gd name="adj2" fmla="val 25035"/>
            <a:gd name="adj3" fmla="val 16667"/>
          </a:avLst>
        </a:prstGeom>
        <a:solidFill>
          <a:schemeClr val="bg1"/>
        </a:solidFill>
        <a:ln>
          <a:solidFill>
            <a:srgbClr val="0070C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solidFill>
                <a:srgbClr val="FF0000"/>
              </a:solidFill>
            </a:rPr>
            <a:t>法人名を入力してください。</a:t>
          </a:r>
          <a:endParaRPr kumimoji="1" lang="en-US" altLang="ja-JP" sz="1100" b="1">
            <a:solidFill>
              <a:srgbClr val="FF0000"/>
            </a:solidFill>
          </a:endParaRPr>
        </a:p>
        <a:p>
          <a:pPr algn="l"/>
          <a:r>
            <a:rPr kumimoji="1" lang="en-US" altLang="ja-JP" sz="1100" b="1">
              <a:solidFill>
                <a:srgbClr val="FF0000"/>
              </a:solidFill>
            </a:rPr>
            <a:t>※</a:t>
          </a:r>
          <a:r>
            <a:rPr kumimoji="1" lang="ja-JP" altLang="en-US" sz="1100" b="1">
              <a:solidFill>
                <a:srgbClr val="FF0000"/>
              </a:solidFill>
            </a:rPr>
            <a:t>事業所名は入力しません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7" tint="0.79998168889431442"/>
    <pageSetUpPr fitToPage="1"/>
  </sheetPr>
  <dimension ref="A1:BO40"/>
  <sheetViews>
    <sheetView tabSelected="1" view="pageBreakPreview" zoomScale="85" zoomScaleNormal="100" zoomScaleSheetLayoutView="85" workbookViewId="0">
      <selection activeCell="S13" sqref="S13"/>
    </sheetView>
  </sheetViews>
  <sheetFormatPr defaultColWidth="6.3984375" defaultRowHeight="13.2" x14ac:dyDescent="0.2"/>
  <cols>
    <col min="1" max="1" width="3.19921875" style="17" bestFit="1" customWidth="1"/>
    <col min="2" max="10" width="6.3984375" style="15"/>
    <col min="11" max="11" width="4" style="15" customWidth="1"/>
    <col min="12" max="13" width="7.59765625" style="30" customWidth="1"/>
    <col min="14" max="14" width="4.09765625" style="15" bestFit="1" customWidth="1"/>
    <col min="15" max="24" width="4.09765625" style="15" customWidth="1"/>
    <col min="25" max="25" width="4.09765625" style="15" bestFit="1" customWidth="1"/>
    <col min="26" max="26" width="4.09765625" style="15" customWidth="1"/>
    <col min="27" max="33" width="4.8984375" style="15" customWidth="1"/>
    <col min="34" max="34" width="10.59765625" style="15" customWidth="1"/>
    <col min="35" max="38" width="6.3984375" style="15"/>
    <col min="39" max="45" width="16.5" style="15" hidden="1" customWidth="1"/>
    <col min="46" max="46" width="16.5" style="15" customWidth="1"/>
    <col min="47" max="16384" width="6.3984375" style="15"/>
  </cols>
  <sheetData>
    <row r="1" spans="1:67" s="3" customFormat="1" x14ac:dyDescent="0.45">
      <c r="A1" s="1"/>
      <c r="B1" s="2" t="s">
        <v>57</v>
      </c>
      <c r="C1" s="2"/>
      <c r="D1" s="2"/>
      <c r="E1" s="2"/>
      <c r="F1" s="2"/>
      <c r="G1" s="2"/>
      <c r="H1" s="2"/>
      <c r="I1" s="2"/>
      <c r="J1" s="2"/>
      <c r="K1" s="2"/>
      <c r="L1" s="21"/>
      <c r="M1" s="21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 t="s">
        <v>3</v>
      </c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</row>
    <row r="2" spans="1:67" s="3" customFormat="1" ht="7.8" customHeight="1" x14ac:dyDescent="0.4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1"/>
      <c r="M2" s="21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</row>
    <row r="3" spans="1:67" s="3" customFormat="1" ht="15.6" customHeight="1" x14ac:dyDescent="0.45">
      <c r="A3" s="1"/>
      <c r="B3" s="39" t="s">
        <v>56</v>
      </c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</row>
    <row r="4" spans="1:67" s="3" customFormat="1" ht="15.6" customHeight="1" x14ac:dyDescent="0.4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21"/>
      <c r="M4" s="2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4"/>
      <c r="AC4" s="4"/>
      <c r="AD4" s="4"/>
      <c r="AE4" s="4"/>
      <c r="AF4" s="4"/>
      <c r="AG4" s="1"/>
      <c r="AH4" s="1"/>
      <c r="AI4" s="1"/>
      <c r="AJ4" s="1"/>
      <c r="AK4" s="1"/>
      <c r="AL4" s="1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</row>
    <row r="5" spans="1:67" s="3" customFormat="1" ht="19.8" customHeight="1" x14ac:dyDescent="0.45">
      <c r="A5" s="1"/>
      <c r="B5" s="2"/>
      <c r="C5" s="2"/>
      <c r="D5" s="2"/>
      <c r="E5" s="2"/>
      <c r="F5" s="2"/>
      <c r="G5" s="2"/>
      <c r="H5" s="2"/>
      <c r="I5" s="2"/>
      <c r="J5" s="2"/>
      <c r="K5" s="2"/>
      <c r="L5" s="21"/>
      <c r="M5" s="22"/>
      <c r="N5" s="5"/>
      <c r="O5" s="5"/>
      <c r="P5" s="5"/>
      <c r="Q5" s="5"/>
      <c r="R5" s="5"/>
      <c r="S5" s="5"/>
      <c r="T5" s="5"/>
      <c r="U5" s="5"/>
      <c r="V5" s="40" t="s">
        <v>10</v>
      </c>
      <c r="W5" s="40"/>
      <c r="X5" s="40"/>
      <c r="Y5" s="41"/>
      <c r="Z5" s="41"/>
      <c r="AA5" s="41"/>
      <c r="AB5" s="41"/>
      <c r="AC5" s="41"/>
      <c r="AD5" s="41"/>
      <c r="AE5" s="41"/>
      <c r="AF5" s="41"/>
      <c r="AG5" s="41"/>
      <c r="AH5" s="41"/>
      <c r="AI5" s="41"/>
      <c r="AJ5" s="41"/>
      <c r="AK5" s="41"/>
      <c r="AL5" s="41"/>
      <c r="AM5" s="6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</row>
    <row r="7" spans="1:67" s="10" customFormat="1" ht="58.2" customHeight="1" x14ac:dyDescent="0.2">
      <c r="A7" s="7" t="s">
        <v>29</v>
      </c>
      <c r="B7" s="37" t="s">
        <v>0</v>
      </c>
      <c r="C7" s="37"/>
      <c r="D7" s="37"/>
      <c r="E7" s="37"/>
      <c r="F7" s="37"/>
      <c r="G7" s="37" t="s">
        <v>4</v>
      </c>
      <c r="H7" s="37"/>
      <c r="I7" s="37"/>
      <c r="J7" s="37"/>
      <c r="K7" s="8" t="s">
        <v>6</v>
      </c>
      <c r="L7" s="9" t="s">
        <v>2</v>
      </c>
      <c r="M7" s="20" t="s">
        <v>11</v>
      </c>
      <c r="N7" s="8" t="s">
        <v>12</v>
      </c>
      <c r="O7" s="8" t="s">
        <v>13</v>
      </c>
      <c r="P7" s="8" t="s">
        <v>14</v>
      </c>
      <c r="Q7" s="8" t="s">
        <v>15</v>
      </c>
      <c r="R7" s="8" t="s">
        <v>16</v>
      </c>
      <c r="S7" s="8" t="s">
        <v>17</v>
      </c>
      <c r="T7" s="8" t="s">
        <v>18</v>
      </c>
      <c r="U7" s="8" t="s">
        <v>19</v>
      </c>
      <c r="V7" s="8" t="s">
        <v>20</v>
      </c>
      <c r="W7" s="8" t="s">
        <v>21</v>
      </c>
      <c r="X7" s="8" t="s">
        <v>22</v>
      </c>
      <c r="Y7" s="8" t="s">
        <v>23</v>
      </c>
      <c r="Z7" s="8" t="s">
        <v>28</v>
      </c>
      <c r="AA7" s="37" t="s">
        <v>1</v>
      </c>
      <c r="AB7" s="37"/>
      <c r="AC7" s="37"/>
      <c r="AD7" s="37"/>
      <c r="AE7" s="37"/>
      <c r="AF7" s="37"/>
      <c r="AG7" s="37"/>
      <c r="AH7" s="8" t="s">
        <v>5</v>
      </c>
      <c r="AI7" s="37" t="s">
        <v>24</v>
      </c>
      <c r="AJ7" s="37"/>
      <c r="AK7" s="37"/>
      <c r="AL7" s="37"/>
      <c r="AO7" s="10">
        <v>1</v>
      </c>
      <c r="AQ7" s="31" t="s">
        <v>35</v>
      </c>
    </row>
    <row r="8" spans="1:67" ht="49.8" customHeight="1" x14ac:dyDescent="0.2">
      <c r="A8" s="7">
        <v>1</v>
      </c>
      <c r="B8" s="37"/>
      <c r="C8" s="37"/>
      <c r="D8" s="37"/>
      <c r="E8" s="37"/>
      <c r="F8" s="37"/>
      <c r="G8" s="37"/>
      <c r="H8" s="37"/>
      <c r="I8" s="37"/>
      <c r="J8" s="37"/>
      <c r="K8" s="11"/>
      <c r="L8" s="29"/>
      <c r="M8" s="19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3">
        <f>COUNTIF(N8:Y8,"〇")</f>
        <v>0</v>
      </c>
      <c r="AA8" s="23" t="s">
        <v>31</v>
      </c>
      <c r="AB8" s="24">
        <v>7</v>
      </c>
      <c r="AC8" s="25" t="s">
        <v>32</v>
      </c>
      <c r="AD8" s="28"/>
      <c r="AE8" s="25" t="s">
        <v>33</v>
      </c>
      <c r="AF8" s="28"/>
      <c r="AG8" s="26" t="s">
        <v>34</v>
      </c>
      <c r="AH8" s="14" t="str">
        <f>IFERROR(VLOOKUP(K8,AO11:AP12,2,FALSE)," ")</f>
        <v xml:space="preserve"> </v>
      </c>
      <c r="AI8" s="38" t="str">
        <f t="shared" ref="AI8:AI17" si="0">IFERROR((MIN(L8,M8)*Z8*AH8)," ")</f>
        <v xml:space="preserve"> </v>
      </c>
      <c r="AJ8" s="38"/>
      <c r="AK8" s="38"/>
      <c r="AL8" s="38"/>
      <c r="AO8" s="15">
        <v>2</v>
      </c>
      <c r="AQ8" s="31" t="s">
        <v>36</v>
      </c>
    </row>
    <row r="9" spans="1:67" ht="49.8" customHeight="1" x14ac:dyDescent="0.2">
      <c r="A9" s="7">
        <v>2</v>
      </c>
      <c r="B9" s="37"/>
      <c r="C9" s="37"/>
      <c r="D9" s="37"/>
      <c r="E9" s="37"/>
      <c r="F9" s="37"/>
      <c r="G9" s="37"/>
      <c r="H9" s="37"/>
      <c r="I9" s="37"/>
      <c r="J9" s="37"/>
      <c r="K9" s="11"/>
      <c r="L9" s="29"/>
      <c r="M9" s="19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3">
        <f>COUNTIF(N9:Y9,"〇")</f>
        <v>0</v>
      </c>
      <c r="AA9" s="23" t="s">
        <v>31</v>
      </c>
      <c r="AB9" s="24">
        <v>7</v>
      </c>
      <c r="AC9" s="25" t="s">
        <v>32</v>
      </c>
      <c r="AD9" s="28"/>
      <c r="AE9" s="25" t="s">
        <v>33</v>
      </c>
      <c r="AF9" s="28"/>
      <c r="AG9" s="26" t="s">
        <v>34</v>
      </c>
      <c r="AH9" s="14" t="str">
        <f>IFERROR(VLOOKUP(K9,AO11:AP12,2,FALSE)," ")</f>
        <v xml:space="preserve"> </v>
      </c>
      <c r="AI9" s="38" t="str">
        <f t="shared" si="0"/>
        <v xml:space="preserve"> </v>
      </c>
      <c r="AJ9" s="38"/>
      <c r="AK9" s="38"/>
      <c r="AL9" s="38"/>
      <c r="AO9" s="15" t="s">
        <v>26</v>
      </c>
      <c r="AQ9" s="31" t="s">
        <v>37</v>
      </c>
    </row>
    <row r="10" spans="1:67" ht="49.8" customHeight="1" x14ac:dyDescent="0.2">
      <c r="A10" s="7">
        <v>3</v>
      </c>
      <c r="B10" s="37"/>
      <c r="C10" s="37"/>
      <c r="D10" s="37"/>
      <c r="E10" s="37"/>
      <c r="F10" s="37"/>
      <c r="G10" s="37"/>
      <c r="H10" s="37"/>
      <c r="I10" s="37"/>
      <c r="J10" s="37"/>
      <c r="K10" s="11"/>
      <c r="L10" s="29"/>
      <c r="M10" s="19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3">
        <f t="shared" ref="Z10:Z17" si="1">COUNTIF(N10:Y10,"〇")</f>
        <v>0</v>
      </c>
      <c r="AA10" s="23" t="s">
        <v>31</v>
      </c>
      <c r="AB10" s="24">
        <v>7</v>
      </c>
      <c r="AC10" s="25" t="s">
        <v>32</v>
      </c>
      <c r="AD10" s="28"/>
      <c r="AE10" s="25" t="s">
        <v>33</v>
      </c>
      <c r="AF10" s="28"/>
      <c r="AG10" s="26" t="s">
        <v>34</v>
      </c>
      <c r="AH10" s="14" t="str">
        <f>IFERROR(VLOOKUP(K10,AO11:AP12,2,FALSE)," ")</f>
        <v xml:space="preserve"> </v>
      </c>
      <c r="AI10" s="38" t="str">
        <f t="shared" si="0"/>
        <v xml:space="preserve"> </v>
      </c>
      <c r="AJ10" s="38"/>
      <c r="AK10" s="38"/>
      <c r="AL10" s="38"/>
      <c r="AO10" s="15" t="s">
        <v>27</v>
      </c>
      <c r="AQ10" s="31" t="s">
        <v>38</v>
      </c>
      <c r="AS10" s="15">
        <v>1</v>
      </c>
    </row>
    <row r="11" spans="1:67" ht="49.8" customHeight="1" x14ac:dyDescent="0.2">
      <c r="A11" s="7">
        <v>4</v>
      </c>
      <c r="B11" s="37"/>
      <c r="C11" s="37"/>
      <c r="D11" s="37"/>
      <c r="E11" s="37"/>
      <c r="F11" s="37"/>
      <c r="G11" s="37"/>
      <c r="H11" s="37"/>
      <c r="I11" s="37"/>
      <c r="J11" s="37"/>
      <c r="K11" s="11"/>
      <c r="L11" s="29"/>
      <c r="M11" s="19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3">
        <f t="shared" si="1"/>
        <v>0</v>
      </c>
      <c r="AA11" s="23" t="s">
        <v>31</v>
      </c>
      <c r="AB11" s="24">
        <v>7</v>
      </c>
      <c r="AC11" s="25" t="s">
        <v>32</v>
      </c>
      <c r="AD11" s="28"/>
      <c r="AE11" s="25" t="s">
        <v>33</v>
      </c>
      <c r="AF11" s="28"/>
      <c r="AG11" s="26" t="s">
        <v>34</v>
      </c>
      <c r="AH11" s="14" t="str">
        <f>IFERROR(VLOOKUP(K11,AO11:AP12,2,FALSE)," ")</f>
        <v xml:space="preserve"> </v>
      </c>
      <c r="AI11" s="38" t="str">
        <f t="shared" si="0"/>
        <v xml:space="preserve"> </v>
      </c>
      <c r="AJ11" s="38"/>
      <c r="AK11" s="38"/>
      <c r="AL11" s="38"/>
      <c r="AO11" s="15">
        <v>1</v>
      </c>
      <c r="AP11" s="16">
        <v>3000</v>
      </c>
      <c r="AQ11" s="31" t="s">
        <v>39</v>
      </c>
      <c r="AS11" s="15">
        <v>5</v>
      </c>
    </row>
    <row r="12" spans="1:67" ht="49.8" customHeight="1" x14ac:dyDescent="0.2">
      <c r="A12" s="7">
        <v>5</v>
      </c>
      <c r="B12" s="37"/>
      <c r="C12" s="37"/>
      <c r="D12" s="37"/>
      <c r="E12" s="37"/>
      <c r="F12" s="37"/>
      <c r="G12" s="37"/>
      <c r="H12" s="37"/>
      <c r="I12" s="37"/>
      <c r="J12" s="37"/>
      <c r="K12" s="11"/>
      <c r="L12" s="29"/>
      <c r="M12" s="19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3">
        <f t="shared" si="1"/>
        <v>0</v>
      </c>
      <c r="AA12" s="23" t="s">
        <v>31</v>
      </c>
      <c r="AB12" s="24">
        <v>7</v>
      </c>
      <c r="AC12" s="25" t="s">
        <v>32</v>
      </c>
      <c r="AD12" s="28"/>
      <c r="AE12" s="25" t="s">
        <v>33</v>
      </c>
      <c r="AF12" s="28"/>
      <c r="AG12" s="26" t="s">
        <v>34</v>
      </c>
      <c r="AH12" s="14" t="str">
        <f>IFERROR(VLOOKUP(K12,AO11:AP12,2,FALSE)," ")</f>
        <v xml:space="preserve"> </v>
      </c>
      <c r="AI12" s="38" t="str">
        <f t="shared" si="0"/>
        <v xml:space="preserve"> </v>
      </c>
      <c r="AJ12" s="38"/>
      <c r="AK12" s="38"/>
      <c r="AL12" s="38"/>
      <c r="AO12" s="15">
        <v>2</v>
      </c>
      <c r="AP12" s="16">
        <v>2000</v>
      </c>
      <c r="AQ12" s="31" t="s">
        <v>40</v>
      </c>
      <c r="AS12" s="15">
        <v>10</v>
      </c>
    </row>
    <row r="13" spans="1:67" ht="49.8" customHeight="1" x14ac:dyDescent="0.2">
      <c r="A13" s="7">
        <v>6</v>
      </c>
      <c r="B13" s="37"/>
      <c r="C13" s="37"/>
      <c r="D13" s="37"/>
      <c r="E13" s="37"/>
      <c r="F13" s="37"/>
      <c r="G13" s="37"/>
      <c r="H13" s="37"/>
      <c r="I13" s="37"/>
      <c r="J13" s="37"/>
      <c r="K13" s="11"/>
      <c r="L13" s="29"/>
      <c r="M13" s="19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3">
        <f t="shared" si="1"/>
        <v>0</v>
      </c>
      <c r="AA13" s="23" t="s">
        <v>31</v>
      </c>
      <c r="AB13" s="24">
        <v>7</v>
      </c>
      <c r="AC13" s="25" t="s">
        <v>32</v>
      </c>
      <c r="AD13" s="28"/>
      <c r="AE13" s="25" t="s">
        <v>33</v>
      </c>
      <c r="AF13" s="28"/>
      <c r="AG13" s="26" t="s">
        <v>34</v>
      </c>
      <c r="AH13" s="14" t="str">
        <f>IFERROR(VLOOKUP(K13,AO11:AP12,2,FALSE)," ")</f>
        <v xml:space="preserve"> </v>
      </c>
      <c r="AI13" s="38" t="str">
        <f t="shared" si="0"/>
        <v xml:space="preserve"> </v>
      </c>
      <c r="AJ13" s="38"/>
      <c r="AK13" s="38"/>
      <c r="AL13" s="38"/>
      <c r="AQ13" s="31" t="s">
        <v>41</v>
      </c>
      <c r="AS13" s="15">
        <v>15</v>
      </c>
    </row>
    <row r="14" spans="1:67" ht="49.8" customHeight="1" x14ac:dyDescent="0.2">
      <c r="A14" s="7">
        <v>7</v>
      </c>
      <c r="B14" s="37"/>
      <c r="C14" s="37"/>
      <c r="D14" s="37"/>
      <c r="E14" s="37"/>
      <c r="F14" s="37"/>
      <c r="G14" s="37"/>
      <c r="H14" s="37"/>
      <c r="I14" s="37"/>
      <c r="J14" s="37"/>
      <c r="K14" s="11"/>
      <c r="L14" s="29"/>
      <c r="M14" s="19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3">
        <f t="shared" si="1"/>
        <v>0</v>
      </c>
      <c r="AA14" s="23" t="s">
        <v>31</v>
      </c>
      <c r="AB14" s="24">
        <v>7</v>
      </c>
      <c r="AC14" s="25" t="s">
        <v>32</v>
      </c>
      <c r="AD14" s="28"/>
      <c r="AE14" s="25" t="s">
        <v>33</v>
      </c>
      <c r="AF14" s="28"/>
      <c r="AG14" s="26" t="s">
        <v>34</v>
      </c>
      <c r="AH14" s="14" t="str">
        <f>IFERROR(VLOOKUP(K14,AO11:AP12,2,FALSE)," ")</f>
        <v xml:space="preserve"> </v>
      </c>
      <c r="AI14" s="38" t="str">
        <f t="shared" si="0"/>
        <v xml:space="preserve"> </v>
      </c>
      <c r="AJ14" s="38"/>
      <c r="AK14" s="38"/>
      <c r="AL14" s="38"/>
      <c r="AQ14" s="31" t="s">
        <v>42</v>
      </c>
      <c r="AS14" s="15">
        <v>20</v>
      </c>
    </row>
    <row r="15" spans="1:67" ht="49.8" customHeight="1" x14ac:dyDescent="0.2">
      <c r="A15" s="7">
        <v>8</v>
      </c>
      <c r="B15" s="37"/>
      <c r="C15" s="37"/>
      <c r="D15" s="37"/>
      <c r="E15" s="37"/>
      <c r="F15" s="37"/>
      <c r="G15" s="37"/>
      <c r="H15" s="37"/>
      <c r="I15" s="37"/>
      <c r="J15" s="37"/>
      <c r="K15" s="11"/>
      <c r="L15" s="29"/>
      <c r="M15" s="19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3">
        <f t="shared" si="1"/>
        <v>0</v>
      </c>
      <c r="AA15" s="23" t="s">
        <v>31</v>
      </c>
      <c r="AB15" s="24">
        <v>7</v>
      </c>
      <c r="AC15" s="25" t="s">
        <v>32</v>
      </c>
      <c r="AD15" s="28"/>
      <c r="AE15" s="25" t="s">
        <v>33</v>
      </c>
      <c r="AF15" s="28"/>
      <c r="AG15" s="26" t="s">
        <v>34</v>
      </c>
      <c r="AH15" s="14" t="str">
        <f>IFERROR(VLOOKUP(K15,AO11:AP12,2,FALSE)," ")</f>
        <v xml:space="preserve"> </v>
      </c>
      <c r="AI15" s="38" t="str">
        <f t="shared" si="0"/>
        <v xml:space="preserve"> </v>
      </c>
      <c r="AJ15" s="38"/>
      <c r="AK15" s="38"/>
      <c r="AL15" s="38"/>
      <c r="AQ15" s="31" t="s">
        <v>43</v>
      </c>
      <c r="AS15" s="15">
        <v>25</v>
      </c>
    </row>
    <row r="16" spans="1:67" ht="49.8" customHeight="1" x14ac:dyDescent="0.2">
      <c r="A16" s="7">
        <v>9</v>
      </c>
      <c r="B16" s="37"/>
      <c r="C16" s="37"/>
      <c r="D16" s="37"/>
      <c r="E16" s="37"/>
      <c r="F16" s="37"/>
      <c r="G16" s="37"/>
      <c r="H16" s="37"/>
      <c r="I16" s="37"/>
      <c r="J16" s="37"/>
      <c r="K16" s="11"/>
      <c r="L16" s="29"/>
      <c r="M16" s="19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3">
        <f t="shared" si="1"/>
        <v>0</v>
      </c>
      <c r="AA16" s="23" t="s">
        <v>31</v>
      </c>
      <c r="AB16" s="24">
        <v>7</v>
      </c>
      <c r="AC16" s="25" t="s">
        <v>32</v>
      </c>
      <c r="AD16" s="28"/>
      <c r="AE16" s="25" t="s">
        <v>33</v>
      </c>
      <c r="AF16" s="28"/>
      <c r="AG16" s="26" t="s">
        <v>34</v>
      </c>
      <c r="AH16" s="14" t="str">
        <f>IFERROR(VLOOKUP(K16,AO11:AP12,2,FALSE)," ")</f>
        <v xml:space="preserve"> </v>
      </c>
      <c r="AI16" s="38" t="str">
        <f t="shared" si="0"/>
        <v xml:space="preserve"> </v>
      </c>
      <c r="AJ16" s="38"/>
      <c r="AK16" s="38"/>
      <c r="AL16" s="38"/>
      <c r="AQ16" s="31" t="s">
        <v>44</v>
      </c>
      <c r="AS16" s="15">
        <v>30</v>
      </c>
    </row>
    <row r="17" spans="1:45" ht="49.8" customHeight="1" x14ac:dyDescent="0.2">
      <c r="A17" s="7">
        <v>10</v>
      </c>
      <c r="B17" s="37"/>
      <c r="C17" s="37"/>
      <c r="D17" s="37"/>
      <c r="E17" s="37"/>
      <c r="F17" s="37"/>
      <c r="G17" s="37"/>
      <c r="H17" s="37"/>
      <c r="I17" s="37"/>
      <c r="J17" s="37"/>
      <c r="K17" s="11"/>
      <c r="L17" s="29"/>
      <c r="M17" s="19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3">
        <f t="shared" si="1"/>
        <v>0</v>
      </c>
      <c r="AA17" s="23" t="s">
        <v>31</v>
      </c>
      <c r="AB17" s="24">
        <v>7</v>
      </c>
      <c r="AC17" s="25" t="s">
        <v>32</v>
      </c>
      <c r="AD17" s="28"/>
      <c r="AE17" s="25" t="s">
        <v>33</v>
      </c>
      <c r="AF17" s="28"/>
      <c r="AG17" s="26" t="s">
        <v>34</v>
      </c>
      <c r="AH17" s="14" t="str">
        <f>IFERROR(VLOOKUP(K17,AO11:AP12,2,FALSE)," ")</f>
        <v xml:space="preserve"> </v>
      </c>
      <c r="AI17" s="38" t="str">
        <f t="shared" si="0"/>
        <v xml:space="preserve"> </v>
      </c>
      <c r="AJ17" s="38"/>
      <c r="AK17" s="38"/>
      <c r="AL17" s="38"/>
      <c r="AQ17" s="31" t="s">
        <v>45</v>
      </c>
      <c r="AS17" s="15">
        <v>2</v>
      </c>
    </row>
    <row r="18" spans="1:45" ht="26.4" customHeight="1" x14ac:dyDescent="0.2">
      <c r="A18" s="36" t="s">
        <v>25</v>
      </c>
      <c r="B18" s="36"/>
      <c r="C18" s="36"/>
      <c r="D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4">
        <f>SUM(AI8:AL17)</f>
        <v>0</v>
      </c>
      <c r="AJ18" s="35"/>
      <c r="AK18" s="35"/>
      <c r="AL18" s="35"/>
      <c r="AQ18" s="31" t="s">
        <v>46</v>
      </c>
      <c r="AS18" s="15">
        <v>3</v>
      </c>
    </row>
    <row r="19" spans="1:45" ht="13.2" customHeight="1" x14ac:dyDescent="0.2">
      <c r="B19" s="18" t="s">
        <v>7</v>
      </c>
      <c r="AQ19" s="31" t="s">
        <v>58</v>
      </c>
      <c r="AS19" s="15">
        <v>4</v>
      </c>
    </row>
    <row r="20" spans="1:45" ht="13.2" customHeight="1" x14ac:dyDescent="0.2">
      <c r="B20" s="18" t="s">
        <v>8</v>
      </c>
      <c r="AQ20" s="31" t="s">
        <v>47</v>
      </c>
      <c r="AS20" s="15">
        <v>6</v>
      </c>
    </row>
    <row r="21" spans="1:45" ht="13.2" customHeight="1" x14ac:dyDescent="0.2">
      <c r="B21" s="18" t="s">
        <v>9</v>
      </c>
      <c r="AQ21" s="31" t="s">
        <v>48</v>
      </c>
      <c r="AS21" s="15">
        <v>7</v>
      </c>
    </row>
    <row r="22" spans="1:45" ht="13.2" customHeight="1" x14ac:dyDescent="0.2">
      <c r="AQ22" s="31" t="s">
        <v>49</v>
      </c>
      <c r="AS22" s="15">
        <v>8</v>
      </c>
    </row>
    <row r="23" spans="1:45" ht="13.2" customHeight="1" x14ac:dyDescent="0.2">
      <c r="AQ23" s="31" t="s">
        <v>50</v>
      </c>
      <c r="AS23" s="15">
        <v>9</v>
      </c>
    </row>
    <row r="24" spans="1:45" ht="13.2" customHeight="1" x14ac:dyDescent="0.2">
      <c r="AQ24" s="31" t="s">
        <v>51</v>
      </c>
      <c r="AS24" s="15">
        <v>11</v>
      </c>
    </row>
    <row r="25" spans="1:45" ht="13.2" customHeight="1" x14ac:dyDescent="0.2">
      <c r="AQ25" s="31" t="s">
        <v>52</v>
      </c>
      <c r="AS25" s="15">
        <v>12</v>
      </c>
    </row>
    <row r="26" spans="1:45" ht="13.2" customHeight="1" x14ac:dyDescent="0.2">
      <c r="AS26" s="15">
        <v>13</v>
      </c>
    </row>
    <row r="27" spans="1:45" ht="13.2" customHeight="1" x14ac:dyDescent="0.2">
      <c r="AS27" s="15">
        <v>14</v>
      </c>
    </row>
    <row r="28" spans="1:45" ht="13.2" customHeight="1" x14ac:dyDescent="0.2">
      <c r="AS28" s="15">
        <v>16</v>
      </c>
    </row>
    <row r="29" spans="1:45" ht="13.2" customHeight="1" x14ac:dyDescent="0.2">
      <c r="AS29" s="15">
        <v>17</v>
      </c>
    </row>
    <row r="30" spans="1:45" ht="13.2" customHeight="1" x14ac:dyDescent="0.2">
      <c r="AS30" s="15">
        <v>18</v>
      </c>
    </row>
    <row r="31" spans="1:45" ht="13.2" customHeight="1" x14ac:dyDescent="0.2">
      <c r="AS31" s="15">
        <v>19</v>
      </c>
    </row>
    <row r="32" spans="1:45" ht="13.2" customHeight="1" x14ac:dyDescent="0.2">
      <c r="AS32" s="15">
        <v>21</v>
      </c>
    </row>
    <row r="33" spans="45:45" x14ac:dyDescent="0.2">
      <c r="AS33" s="15">
        <v>22</v>
      </c>
    </row>
    <row r="34" spans="45:45" x14ac:dyDescent="0.2">
      <c r="AS34" s="15">
        <v>23</v>
      </c>
    </row>
    <row r="35" spans="45:45" x14ac:dyDescent="0.2">
      <c r="AS35" s="15">
        <v>24</v>
      </c>
    </row>
    <row r="36" spans="45:45" x14ac:dyDescent="0.2">
      <c r="AS36" s="15">
        <v>26</v>
      </c>
    </row>
    <row r="37" spans="45:45" x14ac:dyDescent="0.2">
      <c r="AS37" s="15">
        <v>27</v>
      </c>
    </row>
    <row r="38" spans="45:45" x14ac:dyDescent="0.2">
      <c r="AS38" s="15">
        <v>28</v>
      </c>
    </row>
    <row r="39" spans="45:45" x14ac:dyDescent="0.2">
      <c r="AS39" s="15">
        <v>29</v>
      </c>
    </row>
    <row r="40" spans="45:45" x14ac:dyDescent="0.2">
      <c r="AS40" s="15">
        <v>31</v>
      </c>
    </row>
  </sheetData>
  <mergeCells count="39">
    <mergeCell ref="B9:F9"/>
    <mergeCell ref="G9:J9"/>
    <mergeCell ref="AI9:AL9"/>
    <mergeCell ref="AI12:AL12"/>
    <mergeCell ref="B13:F13"/>
    <mergeCell ref="G13:J13"/>
    <mergeCell ref="AI13:AL13"/>
    <mergeCell ref="B12:F12"/>
    <mergeCell ref="G12:J12"/>
    <mergeCell ref="B14:F14"/>
    <mergeCell ref="G14:J14"/>
    <mergeCell ref="AI14:AL14"/>
    <mergeCell ref="AI15:AL15"/>
    <mergeCell ref="B16:F16"/>
    <mergeCell ref="G16:J16"/>
    <mergeCell ref="AI16:AL16"/>
    <mergeCell ref="B15:F15"/>
    <mergeCell ref="G15:J15"/>
    <mergeCell ref="B3:AL3"/>
    <mergeCell ref="G7:J7"/>
    <mergeCell ref="AA7:AG7"/>
    <mergeCell ref="V5:X5"/>
    <mergeCell ref="Y5:AL5"/>
    <mergeCell ref="AI18:AL18"/>
    <mergeCell ref="A18:AH18"/>
    <mergeCell ref="G8:J8"/>
    <mergeCell ref="AI7:AL7"/>
    <mergeCell ref="AI8:AL8"/>
    <mergeCell ref="B8:F8"/>
    <mergeCell ref="B7:F7"/>
    <mergeCell ref="AI10:AL10"/>
    <mergeCell ref="B11:F11"/>
    <mergeCell ref="G11:J11"/>
    <mergeCell ref="AI11:AL11"/>
    <mergeCell ref="B10:F10"/>
    <mergeCell ref="G10:J10"/>
    <mergeCell ref="AI17:AL17"/>
    <mergeCell ref="B17:F17"/>
    <mergeCell ref="G17:J17"/>
  </mergeCells>
  <phoneticPr fontId="1"/>
  <dataValidations count="5">
    <dataValidation type="list" allowBlank="1" showInputMessage="1" showErrorMessage="1" sqref="K8:K17" xr:uid="{00000000-0002-0000-0100-000000000000}">
      <formula1>$AO$7:$AO$8</formula1>
    </dataValidation>
    <dataValidation type="list" allowBlank="1" showInputMessage="1" showErrorMessage="1" sqref="N8:Y17" xr:uid="{00000000-0002-0000-0100-000001000000}">
      <formula1>$AO$9:$AO$10</formula1>
    </dataValidation>
    <dataValidation type="list" allowBlank="1" showInputMessage="1" showErrorMessage="1" sqref="AD8:AD17" xr:uid="{00000000-0002-0000-0100-000002000000}">
      <formula1>"1,2,3"</formula1>
    </dataValidation>
    <dataValidation type="list" allowBlank="1" showInputMessage="1" showErrorMessage="1" sqref="AF8:AF17" xr:uid="{00000000-0002-0000-0100-000003000000}">
      <formula1>$AS$10:$AS$40</formula1>
    </dataValidation>
    <dataValidation type="list" allowBlank="1" showInputMessage="1" showErrorMessage="1" sqref="G8:J17" xr:uid="{00000000-0002-0000-0100-000004000000}">
      <formula1>$AQ$7:$AQ$25</formula1>
    </dataValidation>
  </dataValidations>
  <pageMargins left="0.70866141732283472" right="0.31496062992125984" top="1.1417322834645669" bottom="0.35433070866141736" header="0.31496062992125984" footer="0.31496062992125984"/>
  <pageSetup paperSize="9" scale="61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BO40"/>
  <sheetViews>
    <sheetView view="pageBreakPreview" zoomScaleNormal="70" zoomScaleSheetLayoutView="100" workbookViewId="0">
      <selection activeCell="E4" sqref="E4"/>
    </sheetView>
  </sheetViews>
  <sheetFormatPr defaultColWidth="6.3984375" defaultRowHeight="13.2" x14ac:dyDescent="0.2"/>
  <cols>
    <col min="1" max="1" width="3.19921875" style="17" bestFit="1" customWidth="1"/>
    <col min="2" max="10" width="6.3984375" style="15"/>
    <col min="11" max="11" width="4" style="15" customWidth="1"/>
    <col min="12" max="13" width="7.59765625" style="30" customWidth="1"/>
    <col min="14" max="14" width="4.09765625" style="15" bestFit="1" customWidth="1"/>
    <col min="15" max="24" width="4.09765625" style="15" customWidth="1"/>
    <col min="25" max="25" width="4.09765625" style="15" bestFit="1" customWidth="1"/>
    <col min="26" max="26" width="4.09765625" style="15" customWidth="1"/>
    <col min="27" max="33" width="4.8984375" style="15" customWidth="1"/>
    <col min="34" max="34" width="10.59765625" style="15" customWidth="1"/>
    <col min="35" max="39" width="6.3984375" style="15"/>
    <col min="40" max="45" width="0" style="15" hidden="1" customWidth="1"/>
    <col min="46" max="16384" width="6.3984375" style="15"/>
  </cols>
  <sheetData>
    <row r="1" spans="1:67" s="3" customFormat="1" x14ac:dyDescent="0.45">
      <c r="A1" s="21"/>
      <c r="B1" s="2" t="s">
        <v>57</v>
      </c>
      <c r="C1" s="2"/>
      <c r="D1" s="2"/>
      <c r="E1" s="2"/>
      <c r="F1" s="2"/>
      <c r="G1" s="2"/>
      <c r="H1" s="2"/>
      <c r="I1" s="2"/>
      <c r="J1" s="2"/>
      <c r="K1" s="2"/>
      <c r="L1" s="21"/>
      <c r="M1" s="21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 t="s">
        <v>3</v>
      </c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</row>
    <row r="2" spans="1:67" s="3" customFormat="1" ht="7.8" customHeight="1" x14ac:dyDescent="0.45">
      <c r="A2" s="21"/>
      <c r="B2" s="2"/>
      <c r="C2" s="2"/>
      <c r="D2" s="2"/>
      <c r="E2" s="2"/>
      <c r="F2" s="2"/>
      <c r="G2" s="2"/>
      <c r="H2" s="2"/>
      <c r="I2" s="2"/>
      <c r="J2" s="2"/>
      <c r="K2" s="2"/>
      <c r="L2" s="21"/>
      <c r="M2" s="21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</row>
    <row r="3" spans="1:67" s="3" customFormat="1" ht="15.6" customHeight="1" x14ac:dyDescent="0.45">
      <c r="A3" s="21"/>
      <c r="B3" s="39" t="s">
        <v>56</v>
      </c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</row>
    <row r="4" spans="1:67" s="3" customFormat="1" ht="15.6" customHeight="1" x14ac:dyDescent="0.45">
      <c r="A4" s="21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</row>
    <row r="5" spans="1:67" s="3" customFormat="1" ht="19.8" customHeight="1" x14ac:dyDescent="0.45">
      <c r="A5" s="21"/>
      <c r="B5" s="2"/>
      <c r="C5" s="2"/>
      <c r="D5" s="2"/>
      <c r="E5" s="2"/>
      <c r="F5" s="2"/>
      <c r="G5" s="2"/>
      <c r="H5" s="2"/>
      <c r="I5" s="2"/>
      <c r="J5" s="2"/>
      <c r="K5" s="2"/>
      <c r="L5" s="21"/>
      <c r="M5" s="22"/>
      <c r="N5" s="5"/>
      <c r="O5" s="5"/>
      <c r="P5" s="5"/>
      <c r="Q5" s="5"/>
      <c r="R5" s="5"/>
      <c r="S5" s="5"/>
      <c r="T5" s="5"/>
      <c r="U5" s="5"/>
      <c r="V5" s="40" t="s">
        <v>10</v>
      </c>
      <c r="W5" s="40"/>
      <c r="X5" s="40"/>
      <c r="Y5" s="43" t="s">
        <v>55</v>
      </c>
      <c r="Z5" s="43"/>
      <c r="AA5" s="43"/>
      <c r="AB5" s="43"/>
      <c r="AC5" s="43"/>
      <c r="AD5" s="43"/>
      <c r="AE5" s="43"/>
      <c r="AF5" s="43"/>
      <c r="AG5" s="43"/>
      <c r="AH5" s="43"/>
      <c r="AI5" s="43"/>
      <c r="AJ5" s="43"/>
      <c r="AK5" s="43"/>
      <c r="AL5" s="43"/>
      <c r="AM5" s="6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</row>
    <row r="7" spans="1:67" s="10" customFormat="1" ht="58.2" customHeight="1" x14ac:dyDescent="0.45">
      <c r="A7" s="7" t="s">
        <v>29</v>
      </c>
      <c r="B7" s="37" t="s">
        <v>0</v>
      </c>
      <c r="C7" s="37"/>
      <c r="D7" s="37"/>
      <c r="E7" s="37"/>
      <c r="F7" s="37"/>
      <c r="G7" s="37" t="s">
        <v>4</v>
      </c>
      <c r="H7" s="37"/>
      <c r="I7" s="37"/>
      <c r="J7" s="37"/>
      <c r="K7" s="27" t="s">
        <v>6</v>
      </c>
      <c r="L7" s="9" t="s">
        <v>2</v>
      </c>
      <c r="M7" s="20" t="s">
        <v>11</v>
      </c>
      <c r="N7" s="20" t="s">
        <v>12</v>
      </c>
      <c r="O7" s="20" t="s">
        <v>13</v>
      </c>
      <c r="P7" s="20" t="s">
        <v>14</v>
      </c>
      <c r="Q7" s="20" t="s">
        <v>15</v>
      </c>
      <c r="R7" s="20" t="s">
        <v>16</v>
      </c>
      <c r="S7" s="20" t="s">
        <v>17</v>
      </c>
      <c r="T7" s="20" t="s">
        <v>18</v>
      </c>
      <c r="U7" s="20" t="s">
        <v>19</v>
      </c>
      <c r="V7" s="20" t="s">
        <v>20</v>
      </c>
      <c r="W7" s="20" t="s">
        <v>21</v>
      </c>
      <c r="X7" s="20" t="s">
        <v>22</v>
      </c>
      <c r="Y7" s="20" t="s">
        <v>23</v>
      </c>
      <c r="Z7" s="20" t="s">
        <v>28</v>
      </c>
      <c r="AA7" s="37" t="s">
        <v>1</v>
      </c>
      <c r="AB7" s="37"/>
      <c r="AC7" s="37"/>
      <c r="AD7" s="37"/>
      <c r="AE7" s="37"/>
      <c r="AF7" s="37"/>
      <c r="AG7" s="37"/>
      <c r="AH7" s="20" t="s">
        <v>5</v>
      </c>
      <c r="AI7" s="37" t="s">
        <v>24</v>
      </c>
      <c r="AJ7" s="37"/>
      <c r="AK7" s="37"/>
      <c r="AL7" s="37"/>
      <c r="AO7" s="10">
        <v>1</v>
      </c>
    </row>
    <row r="8" spans="1:67" ht="49.8" customHeight="1" x14ac:dyDescent="0.2">
      <c r="A8" s="7">
        <v>1</v>
      </c>
      <c r="B8" s="42" t="s">
        <v>53</v>
      </c>
      <c r="C8" s="42"/>
      <c r="D8" s="42"/>
      <c r="E8" s="42"/>
      <c r="F8" s="42"/>
      <c r="G8" s="37" t="s">
        <v>38</v>
      </c>
      <c r="H8" s="37"/>
      <c r="I8" s="37"/>
      <c r="J8" s="37"/>
      <c r="K8" s="11">
        <v>1</v>
      </c>
      <c r="L8" s="32">
        <v>3</v>
      </c>
      <c r="M8" s="33">
        <v>10</v>
      </c>
      <c r="N8" s="12" t="s">
        <v>30</v>
      </c>
      <c r="O8" s="12" t="s">
        <v>30</v>
      </c>
      <c r="P8" s="12" t="s">
        <v>30</v>
      </c>
      <c r="Q8" s="12" t="s">
        <v>30</v>
      </c>
      <c r="R8" s="12" t="s">
        <v>30</v>
      </c>
      <c r="S8" s="12" t="s">
        <v>30</v>
      </c>
      <c r="T8" s="12" t="s">
        <v>30</v>
      </c>
      <c r="U8" s="12" t="s">
        <v>30</v>
      </c>
      <c r="V8" s="12" t="s">
        <v>30</v>
      </c>
      <c r="W8" s="12" t="s">
        <v>30</v>
      </c>
      <c r="X8" s="12" t="s">
        <v>30</v>
      </c>
      <c r="Y8" s="12" t="s">
        <v>30</v>
      </c>
      <c r="Z8" s="13">
        <f>COUNTIF(N8:Y8,"〇")</f>
        <v>12</v>
      </c>
      <c r="AA8" s="23" t="s">
        <v>31</v>
      </c>
      <c r="AB8" s="24">
        <v>7</v>
      </c>
      <c r="AC8" s="25" t="s">
        <v>32</v>
      </c>
      <c r="AD8" s="28">
        <v>1</v>
      </c>
      <c r="AE8" s="25" t="s">
        <v>33</v>
      </c>
      <c r="AF8" s="28">
        <v>1</v>
      </c>
      <c r="AG8" s="26" t="s">
        <v>34</v>
      </c>
      <c r="AH8" s="14">
        <f>IFERROR(VLOOKUP(K8,AO11:AP12,2,FALSE)," ")</f>
        <v>3000</v>
      </c>
      <c r="AI8" s="38">
        <f t="shared" ref="AI8:AI17" si="0">IFERROR((MIN(L8,M8)*Z8*AH8)," ")</f>
        <v>108000</v>
      </c>
      <c r="AJ8" s="38"/>
      <c r="AK8" s="38"/>
      <c r="AL8" s="38"/>
      <c r="AO8" s="15">
        <v>2</v>
      </c>
    </row>
    <row r="9" spans="1:67" ht="49.8" customHeight="1" x14ac:dyDescent="0.2">
      <c r="A9" s="7">
        <v>2</v>
      </c>
      <c r="B9" s="42" t="s">
        <v>54</v>
      </c>
      <c r="C9" s="42"/>
      <c r="D9" s="42"/>
      <c r="E9" s="42"/>
      <c r="F9" s="42"/>
      <c r="G9" s="37" t="s">
        <v>35</v>
      </c>
      <c r="H9" s="37"/>
      <c r="I9" s="37"/>
      <c r="J9" s="37"/>
      <c r="K9" s="11">
        <v>2</v>
      </c>
      <c r="L9" s="32">
        <v>60</v>
      </c>
      <c r="M9" s="33">
        <v>40</v>
      </c>
      <c r="N9" s="12" t="s">
        <v>59</v>
      </c>
      <c r="O9" s="12" t="s">
        <v>59</v>
      </c>
      <c r="P9" s="12" t="s">
        <v>59</v>
      </c>
      <c r="Q9" s="12" t="s">
        <v>30</v>
      </c>
      <c r="R9" s="12" t="s">
        <v>30</v>
      </c>
      <c r="S9" s="12" t="s">
        <v>30</v>
      </c>
      <c r="T9" s="12" t="s">
        <v>30</v>
      </c>
      <c r="U9" s="12" t="s">
        <v>30</v>
      </c>
      <c r="V9" s="12" t="s">
        <v>30</v>
      </c>
      <c r="W9" s="12" t="s">
        <v>30</v>
      </c>
      <c r="X9" s="12" t="s">
        <v>30</v>
      </c>
      <c r="Y9" s="12" t="s">
        <v>30</v>
      </c>
      <c r="Z9" s="13">
        <f>COUNTIF(N9:Y9,"〇")</f>
        <v>9</v>
      </c>
      <c r="AA9" s="23" t="s">
        <v>31</v>
      </c>
      <c r="AB9" s="24">
        <v>7</v>
      </c>
      <c r="AC9" s="25" t="s">
        <v>32</v>
      </c>
      <c r="AD9" s="28">
        <v>1</v>
      </c>
      <c r="AE9" s="25" t="s">
        <v>33</v>
      </c>
      <c r="AF9" s="28">
        <v>1</v>
      </c>
      <c r="AG9" s="26" t="s">
        <v>34</v>
      </c>
      <c r="AH9" s="14">
        <f>IFERROR(VLOOKUP(K9,AO11:AP12,2,FALSE)," ")</f>
        <v>2000</v>
      </c>
      <c r="AI9" s="38">
        <f t="shared" si="0"/>
        <v>720000</v>
      </c>
      <c r="AJ9" s="38"/>
      <c r="AK9" s="38"/>
      <c r="AL9" s="38"/>
      <c r="AO9" s="15" t="s">
        <v>26</v>
      </c>
    </row>
    <row r="10" spans="1:67" ht="49.8" customHeight="1" x14ac:dyDescent="0.2">
      <c r="A10" s="7">
        <v>3</v>
      </c>
      <c r="B10" s="37"/>
      <c r="C10" s="37"/>
      <c r="D10" s="37"/>
      <c r="E10" s="37"/>
      <c r="F10" s="37"/>
      <c r="G10" s="37"/>
      <c r="H10" s="37"/>
      <c r="I10" s="37"/>
      <c r="J10" s="37"/>
      <c r="K10" s="11"/>
      <c r="L10" s="29"/>
      <c r="M10" s="19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3">
        <f t="shared" ref="Z10:Z17" si="1">COUNTIF(N10:Y10,"〇")</f>
        <v>0</v>
      </c>
      <c r="AA10" s="23" t="s">
        <v>31</v>
      </c>
      <c r="AB10" s="24">
        <v>7</v>
      </c>
      <c r="AC10" s="25" t="s">
        <v>32</v>
      </c>
      <c r="AD10" s="28"/>
      <c r="AE10" s="25" t="s">
        <v>33</v>
      </c>
      <c r="AF10" s="28"/>
      <c r="AG10" s="26" t="s">
        <v>34</v>
      </c>
      <c r="AH10" s="14" t="str">
        <f>IFERROR(VLOOKUP(K10,AO11:AP12,2,FALSE)," ")</f>
        <v xml:space="preserve"> </v>
      </c>
      <c r="AI10" s="38" t="str">
        <f t="shared" si="0"/>
        <v xml:space="preserve"> </v>
      </c>
      <c r="AJ10" s="38"/>
      <c r="AK10" s="38"/>
      <c r="AL10" s="38"/>
      <c r="AO10" s="15" t="s">
        <v>27</v>
      </c>
      <c r="AS10" s="15">
        <v>1</v>
      </c>
    </row>
    <row r="11" spans="1:67" ht="49.8" customHeight="1" x14ac:dyDescent="0.2">
      <c r="A11" s="7">
        <v>4</v>
      </c>
      <c r="B11" s="37"/>
      <c r="C11" s="37"/>
      <c r="D11" s="37"/>
      <c r="E11" s="37"/>
      <c r="F11" s="37"/>
      <c r="G11" s="37"/>
      <c r="H11" s="37"/>
      <c r="I11" s="37"/>
      <c r="J11" s="37"/>
      <c r="K11" s="11"/>
      <c r="L11" s="29"/>
      <c r="M11" s="19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3">
        <f t="shared" si="1"/>
        <v>0</v>
      </c>
      <c r="AA11" s="23" t="s">
        <v>31</v>
      </c>
      <c r="AB11" s="24">
        <v>7</v>
      </c>
      <c r="AC11" s="25" t="s">
        <v>32</v>
      </c>
      <c r="AD11" s="28"/>
      <c r="AE11" s="25" t="s">
        <v>33</v>
      </c>
      <c r="AF11" s="28"/>
      <c r="AG11" s="26" t="s">
        <v>34</v>
      </c>
      <c r="AH11" s="14" t="str">
        <f>IFERROR(VLOOKUP(K11,AO11:AP12,2,FALSE)," ")</f>
        <v xml:space="preserve"> </v>
      </c>
      <c r="AI11" s="38" t="str">
        <f t="shared" si="0"/>
        <v xml:space="preserve"> </v>
      </c>
      <c r="AJ11" s="38"/>
      <c r="AK11" s="38"/>
      <c r="AL11" s="38"/>
      <c r="AO11" s="15">
        <v>1</v>
      </c>
      <c r="AP11" s="16">
        <v>3000</v>
      </c>
      <c r="AS11" s="15">
        <v>5</v>
      </c>
    </row>
    <row r="12" spans="1:67" ht="49.8" customHeight="1" x14ac:dyDescent="0.2">
      <c r="A12" s="7">
        <v>5</v>
      </c>
      <c r="B12" s="37"/>
      <c r="C12" s="37"/>
      <c r="D12" s="37"/>
      <c r="E12" s="37"/>
      <c r="F12" s="37"/>
      <c r="G12" s="37"/>
      <c r="H12" s="37"/>
      <c r="I12" s="37"/>
      <c r="J12" s="37"/>
      <c r="K12" s="11"/>
      <c r="L12" s="29"/>
      <c r="M12" s="19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3">
        <f t="shared" si="1"/>
        <v>0</v>
      </c>
      <c r="AA12" s="23" t="s">
        <v>31</v>
      </c>
      <c r="AB12" s="24">
        <v>7</v>
      </c>
      <c r="AC12" s="25" t="s">
        <v>32</v>
      </c>
      <c r="AD12" s="28"/>
      <c r="AE12" s="25" t="s">
        <v>33</v>
      </c>
      <c r="AF12" s="28"/>
      <c r="AG12" s="26" t="s">
        <v>34</v>
      </c>
      <c r="AH12" s="14" t="str">
        <f>IFERROR(VLOOKUP(K12,AO11:AP12,2,FALSE)," ")</f>
        <v xml:space="preserve"> </v>
      </c>
      <c r="AI12" s="38" t="str">
        <f t="shared" si="0"/>
        <v xml:space="preserve"> </v>
      </c>
      <c r="AJ12" s="38"/>
      <c r="AK12" s="38"/>
      <c r="AL12" s="38"/>
      <c r="AO12" s="15">
        <v>2</v>
      </c>
      <c r="AP12" s="16">
        <v>2000</v>
      </c>
      <c r="AS12" s="15">
        <v>10</v>
      </c>
    </row>
    <row r="13" spans="1:67" ht="49.8" customHeight="1" x14ac:dyDescent="0.2">
      <c r="A13" s="7">
        <v>6</v>
      </c>
      <c r="B13" s="37"/>
      <c r="C13" s="37"/>
      <c r="D13" s="37"/>
      <c r="E13" s="37"/>
      <c r="F13" s="37"/>
      <c r="G13" s="37"/>
      <c r="H13" s="37"/>
      <c r="I13" s="37"/>
      <c r="J13" s="37"/>
      <c r="K13" s="11"/>
      <c r="L13" s="29"/>
      <c r="M13" s="19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3">
        <f t="shared" si="1"/>
        <v>0</v>
      </c>
      <c r="AA13" s="23" t="s">
        <v>31</v>
      </c>
      <c r="AB13" s="24">
        <v>7</v>
      </c>
      <c r="AC13" s="25" t="s">
        <v>32</v>
      </c>
      <c r="AD13" s="28"/>
      <c r="AE13" s="25" t="s">
        <v>33</v>
      </c>
      <c r="AF13" s="28"/>
      <c r="AG13" s="26" t="s">
        <v>34</v>
      </c>
      <c r="AH13" s="14" t="str">
        <f>IFERROR(VLOOKUP(K13,AO11:AP12,2,FALSE)," ")</f>
        <v xml:space="preserve"> </v>
      </c>
      <c r="AI13" s="38" t="str">
        <f t="shared" si="0"/>
        <v xml:space="preserve"> </v>
      </c>
      <c r="AJ13" s="38"/>
      <c r="AK13" s="38"/>
      <c r="AL13" s="38"/>
      <c r="AS13" s="15">
        <v>15</v>
      </c>
    </row>
    <row r="14" spans="1:67" ht="49.8" customHeight="1" x14ac:dyDescent="0.2">
      <c r="A14" s="7">
        <v>7</v>
      </c>
      <c r="B14" s="37"/>
      <c r="C14" s="37"/>
      <c r="D14" s="37"/>
      <c r="E14" s="37"/>
      <c r="F14" s="37"/>
      <c r="G14" s="37"/>
      <c r="H14" s="37"/>
      <c r="I14" s="37"/>
      <c r="J14" s="37"/>
      <c r="K14" s="11"/>
      <c r="L14" s="29"/>
      <c r="M14" s="19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3">
        <f t="shared" si="1"/>
        <v>0</v>
      </c>
      <c r="AA14" s="23" t="s">
        <v>31</v>
      </c>
      <c r="AB14" s="24">
        <v>7</v>
      </c>
      <c r="AC14" s="25" t="s">
        <v>32</v>
      </c>
      <c r="AD14" s="28"/>
      <c r="AE14" s="25" t="s">
        <v>33</v>
      </c>
      <c r="AF14" s="28"/>
      <c r="AG14" s="26" t="s">
        <v>34</v>
      </c>
      <c r="AH14" s="14" t="str">
        <f>IFERROR(VLOOKUP(K14,AO11:AP12,2,FALSE)," ")</f>
        <v xml:space="preserve"> </v>
      </c>
      <c r="AI14" s="38" t="str">
        <f t="shared" si="0"/>
        <v xml:space="preserve"> </v>
      </c>
      <c r="AJ14" s="38"/>
      <c r="AK14" s="38"/>
      <c r="AL14" s="38"/>
      <c r="AS14" s="15">
        <v>20</v>
      </c>
    </row>
    <row r="15" spans="1:67" ht="49.8" customHeight="1" x14ac:dyDescent="0.2">
      <c r="A15" s="7">
        <v>8</v>
      </c>
      <c r="B15" s="37"/>
      <c r="C15" s="37"/>
      <c r="D15" s="37"/>
      <c r="E15" s="37"/>
      <c r="F15" s="37"/>
      <c r="G15" s="37"/>
      <c r="H15" s="37"/>
      <c r="I15" s="37"/>
      <c r="J15" s="37"/>
      <c r="K15" s="11"/>
      <c r="L15" s="29"/>
      <c r="M15" s="19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3">
        <f t="shared" si="1"/>
        <v>0</v>
      </c>
      <c r="AA15" s="23" t="s">
        <v>31</v>
      </c>
      <c r="AB15" s="24">
        <v>7</v>
      </c>
      <c r="AC15" s="25" t="s">
        <v>32</v>
      </c>
      <c r="AD15" s="28"/>
      <c r="AE15" s="25" t="s">
        <v>33</v>
      </c>
      <c r="AF15" s="28"/>
      <c r="AG15" s="26" t="s">
        <v>34</v>
      </c>
      <c r="AH15" s="14" t="str">
        <f>IFERROR(VLOOKUP(K15,AO11:AP12,2,FALSE)," ")</f>
        <v xml:space="preserve"> </v>
      </c>
      <c r="AI15" s="38" t="str">
        <f t="shared" si="0"/>
        <v xml:space="preserve"> </v>
      </c>
      <c r="AJ15" s="38"/>
      <c r="AK15" s="38"/>
      <c r="AL15" s="38"/>
      <c r="AS15" s="15">
        <v>25</v>
      </c>
    </row>
    <row r="16" spans="1:67" ht="49.8" customHeight="1" x14ac:dyDescent="0.2">
      <c r="A16" s="7">
        <v>9</v>
      </c>
      <c r="B16" s="37"/>
      <c r="C16" s="37"/>
      <c r="D16" s="37"/>
      <c r="E16" s="37"/>
      <c r="F16" s="37"/>
      <c r="G16" s="37"/>
      <c r="H16" s="37"/>
      <c r="I16" s="37"/>
      <c r="J16" s="37"/>
      <c r="K16" s="11"/>
      <c r="L16" s="29"/>
      <c r="M16" s="19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3">
        <f t="shared" si="1"/>
        <v>0</v>
      </c>
      <c r="AA16" s="23" t="s">
        <v>31</v>
      </c>
      <c r="AB16" s="24">
        <v>7</v>
      </c>
      <c r="AC16" s="25" t="s">
        <v>32</v>
      </c>
      <c r="AD16" s="28"/>
      <c r="AE16" s="25" t="s">
        <v>33</v>
      </c>
      <c r="AF16" s="28"/>
      <c r="AG16" s="26" t="s">
        <v>34</v>
      </c>
      <c r="AH16" s="14" t="str">
        <f>IFERROR(VLOOKUP(K16,AO11:AP12,2,FALSE)," ")</f>
        <v xml:space="preserve"> </v>
      </c>
      <c r="AI16" s="38" t="str">
        <f t="shared" si="0"/>
        <v xml:space="preserve"> </v>
      </c>
      <c r="AJ16" s="38"/>
      <c r="AK16" s="38"/>
      <c r="AL16" s="38"/>
      <c r="AS16" s="15">
        <v>30</v>
      </c>
    </row>
    <row r="17" spans="1:45" ht="49.8" customHeight="1" x14ac:dyDescent="0.2">
      <c r="A17" s="7">
        <v>10</v>
      </c>
      <c r="B17" s="37"/>
      <c r="C17" s="37"/>
      <c r="D17" s="37"/>
      <c r="E17" s="37"/>
      <c r="F17" s="37"/>
      <c r="G17" s="37"/>
      <c r="H17" s="37"/>
      <c r="I17" s="37"/>
      <c r="J17" s="37"/>
      <c r="K17" s="11"/>
      <c r="L17" s="29"/>
      <c r="M17" s="19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3">
        <f t="shared" si="1"/>
        <v>0</v>
      </c>
      <c r="AA17" s="23" t="s">
        <v>31</v>
      </c>
      <c r="AB17" s="24">
        <v>7</v>
      </c>
      <c r="AC17" s="25" t="s">
        <v>32</v>
      </c>
      <c r="AD17" s="28"/>
      <c r="AE17" s="25" t="s">
        <v>33</v>
      </c>
      <c r="AF17" s="28"/>
      <c r="AG17" s="26" t="s">
        <v>34</v>
      </c>
      <c r="AH17" s="14" t="str">
        <f>IFERROR(VLOOKUP(K17,AO11:AP12,2,FALSE)," ")</f>
        <v xml:space="preserve"> </v>
      </c>
      <c r="AI17" s="38" t="str">
        <f t="shared" si="0"/>
        <v xml:space="preserve"> </v>
      </c>
      <c r="AJ17" s="38"/>
      <c r="AK17" s="38"/>
      <c r="AL17" s="38"/>
      <c r="AS17" s="15">
        <v>2</v>
      </c>
    </row>
    <row r="18" spans="1:45" ht="26.4" customHeight="1" x14ac:dyDescent="0.2">
      <c r="A18" s="36" t="s">
        <v>25</v>
      </c>
      <c r="B18" s="36"/>
      <c r="C18" s="36"/>
      <c r="D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4">
        <f>SUM(AI8:AL17)</f>
        <v>828000</v>
      </c>
      <c r="AJ18" s="35"/>
      <c r="AK18" s="35"/>
      <c r="AL18" s="35"/>
      <c r="AS18" s="15">
        <v>3</v>
      </c>
    </row>
    <row r="19" spans="1:45" ht="13.2" customHeight="1" x14ac:dyDescent="0.2">
      <c r="B19" s="18" t="s">
        <v>7</v>
      </c>
      <c r="AS19" s="15">
        <v>4</v>
      </c>
    </row>
    <row r="20" spans="1:45" ht="13.2" customHeight="1" x14ac:dyDescent="0.2">
      <c r="B20" s="18" t="s">
        <v>8</v>
      </c>
      <c r="AS20" s="15">
        <v>6</v>
      </c>
    </row>
    <row r="21" spans="1:45" ht="13.2" customHeight="1" x14ac:dyDescent="0.2">
      <c r="B21" s="18" t="s">
        <v>9</v>
      </c>
      <c r="AS21" s="15">
        <v>7</v>
      </c>
    </row>
    <row r="22" spans="1:45" ht="13.2" customHeight="1" x14ac:dyDescent="0.2">
      <c r="AS22" s="15">
        <v>8</v>
      </c>
    </row>
    <row r="23" spans="1:45" ht="13.2" customHeight="1" x14ac:dyDescent="0.2">
      <c r="AS23" s="15">
        <v>9</v>
      </c>
    </row>
    <row r="24" spans="1:45" ht="13.2" customHeight="1" x14ac:dyDescent="0.2">
      <c r="AS24" s="15">
        <v>11</v>
      </c>
    </row>
    <row r="25" spans="1:45" ht="13.2" customHeight="1" x14ac:dyDescent="0.2">
      <c r="AS25" s="15">
        <v>12</v>
      </c>
    </row>
    <row r="26" spans="1:45" ht="13.2" customHeight="1" x14ac:dyDescent="0.2">
      <c r="AS26" s="15">
        <v>13</v>
      </c>
    </row>
    <row r="27" spans="1:45" ht="13.2" customHeight="1" x14ac:dyDescent="0.2">
      <c r="AS27" s="15">
        <v>14</v>
      </c>
    </row>
    <row r="28" spans="1:45" ht="13.2" customHeight="1" x14ac:dyDescent="0.2">
      <c r="AS28" s="15">
        <v>16</v>
      </c>
    </row>
    <row r="29" spans="1:45" ht="13.2" customHeight="1" x14ac:dyDescent="0.2">
      <c r="AS29" s="15">
        <v>17</v>
      </c>
    </row>
    <row r="30" spans="1:45" ht="13.2" customHeight="1" x14ac:dyDescent="0.2">
      <c r="AS30" s="15">
        <v>18</v>
      </c>
    </row>
    <row r="31" spans="1:45" ht="13.2" customHeight="1" x14ac:dyDescent="0.2">
      <c r="AS31" s="15">
        <v>19</v>
      </c>
    </row>
    <row r="32" spans="1:45" ht="13.2" customHeight="1" x14ac:dyDescent="0.2">
      <c r="AS32" s="15">
        <v>21</v>
      </c>
    </row>
    <row r="33" spans="45:45" x14ac:dyDescent="0.2">
      <c r="AS33" s="15">
        <v>22</v>
      </c>
    </row>
    <row r="34" spans="45:45" x14ac:dyDescent="0.2">
      <c r="AS34" s="15">
        <v>23</v>
      </c>
    </row>
    <row r="35" spans="45:45" x14ac:dyDescent="0.2">
      <c r="AS35" s="15">
        <v>24</v>
      </c>
    </row>
    <row r="36" spans="45:45" x14ac:dyDescent="0.2">
      <c r="AS36" s="15">
        <v>26</v>
      </c>
    </row>
    <row r="37" spans="45:45" x14ac:dyDescent="0.2">
      <c r="AS37" s="15">
        <v>27</v>
      </c>
    </row>
    <row r="38" spans="45:45" x14ac:dyDescent="0.2">
      <c r="AS38" s="15">
        <v>28</v>
      </c>
    </row>
    <row r="39" spans="45:45" x14ac:dyDescent="0.2">
      <c r="AS39" s="15">
        <v>29</v>
      </c>
    </row>
    <row r="40" spans="45:45" x14ac:dyDescent="0.2">
      <c r="AS40" s="15">
        <v>31</v>
      </c>
    </row>
  </sheetData>
  <mergeCells count="39">
    <mergeCell ref="B3:AL3"/>
    <mergeCell ref="V5:X5"/>
    <mergeCell ref="Y5:AL5"/>
    <mergeCell ref="B7:F7"/>
    <mergeCell ref="G7:J7"/>
    <mergeCell ref="AA7:AG7"/>
    <mergeCell ref="AI7:AL7"/>
    <mergeCell ref="B8:F8"/>
    <mergeCell ref="G8:J8"/>
    <mergeCell ref="AI8:AL8"/>
    <mergeCell ref="B9:F9"/>
    <mergeCell ref="G9:J9"/>
    <mergeCell ref="AI9:AL9"/>
    <mergeCell ref="B10:F10"/>
    <mergeCell ref="G10:J10"/>
    <mergeCell ref="AI10:AL10"/>
    <mergeCell ref="B11:F11"/>
    <mergeCell ref="G11:J11"/>
    <mergeCell ref="AI11:AL11"/>
    <mergeCell ref="B12:F12"/>
    <mergeCell ref="G12:J12"/>
    <mergeCell ref="AI12:AL12"/>
    <mergeCell ref="B13:F13"/>
    <mergeCell ref="G13:J13"/>
    <mergeCell ref="AI13:AL13"/>
    <mergeCell ref="B14:F14"/>
    <mergeCell ref="G14:J14"/>
    <mergeCell ref="AI14:AL14"/>
    <mergeCell ref="B15:F15"/>
    <mergeCell ref="G15:J15"/>
    <mergeCell ref="AI15:AL15"/>
    <mergeCell ref="A18:AH18"/>
    <mergeCell ref="AI18:AL18"/>
    <mergeCell ref="B16:F16"/>
    <mergeCell ref="G16:J16"/>
    <mergeCell ref="AI16:AL16"/>
    <mergeCell ref="B17:F17"/>
    <mergeCell ref="G17:J17"/>
    <mergeCell ref="AI17:AL17"/>
  </mergeCells>
  <phoneticPr fontId="1"/>
  <dataValidations count="5">
    <dataValidation type="list" allowBlank="1" showInputMessage="1" showErrorMessage="1" sqref="AF8:AF17" xr:uid="{00000000-0002-0000-0200-000000000000}">
      <formula1>$AS$10:$AS$40</formula1>
    </dataValidation>
    <dataValidation type="list" allowBlank="1" showInputMessage="1" showErrorMessage="1" sqref="AD8:AD17" xr:uid="{00000000-0002-0000-0200-000001000000}">
      <formula1>"1,2,3"</formula1>
    </dataValidation>
    <dataValidation type="list" allowBlank="1" showInputMessage="1" showErrorMessage="1" sqref="N8:Y17" xr:uid="{00000000-0002-0000-0200-000002000000}">
      <formula1>$AO$9:$AO$10</formula1>
    </dataValidation>
    <dataValidation type="list" allowBlank="1" showInputMessage="1" showErrorMessage="1" sqref="K8:K17" xr:uid="{00000000-0002-0000-0200-000003000000}">
      <formula1>$AO$7:$AO$8</formula1>
    </dataValidation>
    <dataValidation type="list" allowBlank="1" showInputMessage="1" showErrorMessage="1" sqref="G8:J9" xr:uid="{00000000-0002-0000-0200-000004000000}">
      <formula1>$AQ$7:$AQ$25</formula1>
    </dataValidation>
  </dataValidations>
  <pageMargins left="0.7" right="0.7" top="0.75" bottom="0.75" header="0.3" footer="0.3"/>
  <pageSetup paperSize="9" scale="5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介護事業者用</vt:lpstr>
      <vt:lpstr>記入例</vt:lpstr>
      <vt:lpstr>介護事業者用!Print_Area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