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20" yWindow="360" windowWidth="19152" windowHeight="7776" tabRatio="852"/>
  </bookViews>
  <sheets>
    <sheet name="基礎データ" sheetId="9" r:id="rId1"/>
    <sheet name="全体貸借対照表" sheetId="1" r:id="rId2"/>
    <sheet name="全体行政コスト" sheetId="2" r:id="rId3"/>
    <sheet name="全体純資産変動計算書" sheetId="3" r:id="rId4"/>
    <sheet name="全体資金収支計算書" sheetId="4" r:id="rId5"/>
    <sheet name="連結貸借対照表" sheetId="5" r:id="rId6"/>
    <sheet name="連結行政コスト" sheetId="6" r:id="rId7"/>
    <sheet name="連結純資産変動計算書" sheetId="7" r:id="rId8"/>
    <sheet name="連結資金収支計算書" sheetId="8" r:id="rId9"/>
  </sheets>
  <externalReferences>
    <externalReference r:id="rId10"/>
  </externalReferences>
  <definedNames>
    <definedName name="ｃｃ">#REF!</definedName>
    <definedName name="CSV" localSheetId="2">#REF!</definedName>
    <definedName name="CSV" localSheetId="3">#REF!</definedName>
    <definedName name="CSV" localSheetId="6">#REF!</definedName>
    <definedName name="CSV" localSheetId="8">#REF!</definedName>
    <definedName name="CSV" localSheetId="7">#REF!</definedName>
    <definedName name="CSV" localSheetId="5">#REF!</definedName>
    <definedName name="CSV">#REF!</definedName>
    <definedName name="CSVDATA" localSheetId="2">#REF!</definedName>
    <definedName name="CSVDATA" localSheetId="3">#REF!</definedName>
    <definedName name="CSVDATA" localSheetId="6">#REF!</definedName>
    <definedName name="CSVDATA" localSheetId="8">#REF!</definedName>
    <definedName name="CSVDATA" localSheetId="7">#REF!</definedName>
    <definedName name="CSVDATA" localSheetId="5">#REF!</definedName>
    <definedName name="CSVDATA">#REF!</definedName>
    <definedName name="DAN_KAIK_END">#REF!</definedName>
    <definedName name="DAN_KAIK_START">#REF!</definedName>
    <definedName name="ddd" localSheetId="3">#REF!</definedName>
    <definedName name="ddd" localSheetId="6">#REF!</definedName>
    <definedName name="ddd" localSheetId="7">#REF!</definedName>
    <definedName name="ddd">#REF!</definedName>
    <definedName name="End" localSheetId="3">#REF!</definedName>
    <definedName name="End" localSheetId="6">#REF!</definedName>
    <definedName name="End" localSheetId="7">#REF!</definedName>
    <definedName name="End">#REF!</definedName>
    <definedName name="_xlnm.Print_Area" localSheetId="0">基礎データ!$A$1:$V$164</definedName>
    <definedName name="_xlnm.Print_Area" localSheetId="2">全体行政コスト!$B$1:$U$42</definedName>
    <definedName name="_xlnm.Print_Area" localSheetId="4">全体資金収支計算書!$B$1:$Q$61</definedName>
    <definedName name="_xlnm.Print_Area" localSheetId="3">全体純資産変動計算書!$B$1:$W$24</definedName>
    <definedName name="_xlnm.Print_Area" localSheetId="1">全体貸借対照表!$A$1:$Y$64</definedName>
    <definedName name="_xlnm.Print_Area" localSheetId="6">連結行政コスト!$B$1:$W$42</definedName>
    <definedName name="_xlnm.Print_Area" localSheetId="8">連結資金収支計算書!$B$1:$Q$62</definedName>
    <definedName name="_xlnm.Print_Area" localSheetId="7">連結純資産変動計算書!$B$1:$X$27</definedName>
    <definedName name="_xlnm.Print_Area" localSheetId="5">連結貸借対照表!$C$1:$AB$79</definedName>
    <definedName name="ｑ" localSheetId="3">#REF!</definedName>
    <definedName name="ｑ" localSheetId="6">#REF!</definedName>
    <definedName name="ｑ" localSheetId="7">#REF!</definedName>
    <definedName name="ｑ">#REF!</definedName>
    <definedName name="Start" localSheetId="3">#REF!</definedName>
    <definedName name="Start" localSheetId="6">#REF!</definedName>
    <definedName name="Start" localSheetId="7">#REF!</definedName>
    <definedName name="Start">#REF!</definedName>
    <definedName name="Start1" localSheetId="3">#REF!</definedName>
    <definedName name="Start1" localSheetId="6">#REF!</definedName>
    <definedName name="Start1" localSheetId="8">#REF!</definedName>
    <definedName name="Start1" localSheetId="7">#REF!</definedName>
    <definedName name="Start1" localSheetId="5">#REF!</definedName>
    <definedName name="Start1">#REF!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6">#REF!</definedName>
    <definedName name="フォーム共通定義_「画面ＩＤ」入力セルの位置_行" localSheetId="8">#REF!</definedName>
    <definedName name="フォーム共通定義_「画面ＩＤ」入力セルの位置_行" localSheetId="7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6">#REF!</definedName>
    <definedName name="フォーム共通定義_「画面ＩＤ」入力セルの位置_列" localSheetId="8">#REF!</definedName>
    <definedName name="フォーム共通定義_「画面ＩＤ」入力セルの位置_列" localSheetId="7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6">#REF!</definedName>
    <definedName name="画面イベント定義_「画面ＩＤ」入力セルの位置_行" localSheetId="8">#REF!</definedName>
    <definedName name="画面イベント定義_「画面ＩＤ」入力セルの位置_行" localSheetId="7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6">#REF!</definedName>
    <definedName name="画面イベント定義_「画面ＩＤ」入力セルの位置_列" localSheetId="8">#REF!</definedName>
    <definedName name="画面イベント定義_「画面ＩＤ」入力セルの位置_列" localSheetId="7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合計" localSheetId="3">#REF!</definedName>
    <definedName name="合計" localSheetId="6">#REF!</definedName>
    <definedName name="合計" localSheetId="7">#REF!</definedName>
    <definedName name="合計">#REF!</definedName>
    <definedName name="銘柄名" localSheetId="3">#REF!</definedName>
    <definedName name="銘柄名" localSheetId="6">#REF!</definedName>
    <definedName name="銘柄名" localSheetId="7">#REF!</definedName>
    <definedName name="銘柄名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U41" i="9" l="1"/>
  <c r="AE61" i="5" l="1"/>
  <c r="AD56" i="5"/>
  <c r="AD52" i="5" s="1"/>
  <c r="AD47" i="5"/>
  <c r="AD40" i="5"/>
  <c r="AD39" i="5" s="1"/>
  <c r="AD36" i="5"/>
  <c r="AD25" i="5"/>
  <c r="AE13" i="5"/>
  <c r="AE22" i="5" s="1"/>
  <c r="AE62" i="5" s="1"/>
  <c r="AD9" i="5"/>
  <c r="AE7" i="5"/>
  <c r="AD8" i="5" l="1"/>
  <c r="AD7" i="5" s="1"/>
  <c r="AD62" i="5" s="1"/>
</calcChain>
</file>

<file path=xl/sharedStrings.xml><?xml version="1.0" encoding="utf-8"?>
<sst xmlns="http://schemas.openxmlformats.org/spreadsheetml/2006/main" count="1378" uniqueCount="522">
  <si>
    <t>（単位：千円）</t>
  </si>
  <si>
    <t>科目</t>
  </si>
  <si>
    <t>金額</t>
  </si>
  <si>
    <t>【資産の部】</t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</si>
  <si>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</si>
  <si>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</si>
  <si>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</si>
  <si>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</si>
  <si>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</si>
  <si>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</si>
  <si>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</si>
  <si>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</si>
  <si>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</si>
  <si>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</si>
  <si>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-</t>
  </si>
  <si>
    <t>損失補償等引当金</t>
  </si>
  <si>
    <t>建物</t>
  </si>
  <si>
    <t>その他</t>
  </si>
  <si>
    <t>建物減価償却累計額</t>
  </si>
  <si>
    <t>流動負債</t>
  </si>
  <si>
    <t>工作物</t>
  </si>
  <si>
    <t>1年内償還予定地方債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</si>
  <si>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</si>
  <si>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</si>
  <si>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</si>
  <si>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</si>
  <si>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</si>
  <si>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</si>
  <si>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</si>
  <si>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</si>
  <si>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</si>
  <si>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</si>
  <si>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</si>
  <si>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</si>
  <si>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</si>
  <si>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</si>
  <si>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</si>
  <si>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</si>
  <si>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</si>
  <si>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  <phoneticPr fontId="6"/>
  </si>
  <si>
    <t>インフラ資産</t>
  </si>
  <si>
    <t>余剰分（不足分）</t>
    <phoneticPr fontId="6"/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</si>
  <si>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</si>
  <si>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</si>
  <si>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</si>
  <si>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</si>
  <si>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</si>
  <si>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</si>
  <si>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</si>
  <si>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</si>
  <si>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</si>
  <si>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</si>
  <si>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</si>
  <si>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</si>
  <si>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</si>
  <si>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</si>
  <si>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</si>
  <si>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</si>
  <si>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</si>
  <si>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</si>
  <si>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</si>
  <si>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</si>
  <si>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</si>
  <si>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</si>
  <si>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</si>
  <si>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科目コード</t>
  </si>
  <si>
    <t>2020000</t>
  </si>
  <si>
    <t>経常費用</t>
    <phoneticPr fontId="6"/>
  </si>
  <si>
    <t>2030000</t>
  </si>
  <si>
    <t>業務費用</t>
  </si>
  <si>
    <t>2040000</t>
  </si>
  <si>
    <t>人件費</t>
  </si>
  <si>
    <t>2050000</t>
  </si>
  <si>
    <t>　　職員給与費</t>
    <phoneticPr fontId="6"/>
  </si>
  <si>
    <t>2060000</t>
  </si>
  <si>
    <t>　　賞与等引当金繰入額</t>
    <phoneticPr fontId="6"/>
  </si>
  <si>
    <t>2070000</t>
  </si>
  <si>
    <t>　　退職手当引当金繰入額</t>
    <phoneticPr fontId="6"/>
  </si>
  <si>
    <t>2080000</t>
  </si>
  <si>
    <t>　　その他</t>
    <phoneticPr fontId="6"/>
  </si>
  <si>
    <t>2090000</t>
  </si>
  <si>
    <t>物件費等</t>
    <phoneticPr fontId="6"/>
  </si>
  <si>
    <t>2100000</t>
  </si>
  <si>
    <t>　　物件費</t>
    <phoneticPr fontId="6"/>
  </si>
  <si>
    <t>2110000</t>
  </si>
  <si>
    <t>　　維持補修費</t>
    <phoneticPr fontId="6"/>
  </si>
  <si>
    <t>2120000</t>
  </si>
  <si>
    <t>　　減価償却費</t>
    <phoneticPr fontId="6"/>
  </si>
  <si>
    <t>2130000</t>
  </si>
  <si>
    <t>2140000</t>
  </si>
  <si>
    <t>その他の業務費用</t>
  </si>
  <si>
    <t>2150000</t>
  </si>
  <si>
    <t>　　支払利息</t>
    <phoneticPr fontId="6"/>
  </si>
  <si>
    <t>2160000</t>
  </si>
  <si>
    <t>　　徴収不能引当金繰入額</t>
    <phoneticPr fontId="6"/>
  </si>
  <si>
    <t>2170000</t>
  </si>
  <si>
    <t>　　その他</t>
    <phoneticPr fontId="6"/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</si>
  <si>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</si>
  <si>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</si>
  <si>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</si>
  <si>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</si>
  <si>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</si>
  <si>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</si>
  <si>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</si>
  <si>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</si>
  <si>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</si>
  <si>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</si>
  <si>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</si>
  <si>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</si>
  <si>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</si>
  <si>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</si>
  <si>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</si>
  <si>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  <phoneticPr fontId="6"/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</si>
  <si>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</si>
  <si>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</si>
  <si>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</si>
  <si>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</si>
  <si>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</si>
  <si>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</si>
  <si>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</si>
  <si>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</si>
  <si>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</si>
  <si>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</si>
  <si>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</si>
  <si>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</si>
  <si>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</si>
  <si>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</si>
  <si>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</si>
  <si>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</si>
  <si>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純行政コスト</t>
  </si>
  <si>
    <t>3020000</t>
  </si>
  <si>
    <t>3040000</t>
  </si>
  <si>
    <t>3050000</t>
  </si>
  <si>
    <t>3060000</t>
  </si>
  <si>
    <t>3070000</t>
  </si>
  <si>
    <t>3080000</t>
  </si>
  <si>
    <t>3090000</t>
  </si>
  <si>
    <t>3100000</t>
  </si>
  <si>
    <t>3110000</t>
  </si>
  <si>
    <t>3120000</t>
  </si>
  <si>
    <t>3130000</t>
  </si>
  <si>
    <t>3140000</t>
  </si>
  <si>
    <t>3150000</t>
  </si>
  <si>
    <t>3010000</t>
  </si>
  <si>
    <t>3160000</t>
  </si>
  <si>
    <t>合計</t>
  </si>
  <si>
    <t/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</si>
  <si>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</si>
  <si>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</si>
  <si>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</si>
  <si>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</si>
  <si>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</si>
  <si>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</si>
  <si>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</si>
  <si>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</si>
  <si>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</si>
  <si>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</si>
  <si>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</si>
  <si>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前年度末純資産残高</t>
  </si>
  <si>
    <t>本年度末純資産残高</t>
  </si>
  <si>
    <t>固定資産等形成分</t>
  </si>
  <si>
    <t>余剰分（不足分）</t>
  </si>
  <si>
    <t>純行政コスト（△）</t>
    <phoneticPr fontId="6"/>
  </si>
  <si>
    <t>3030000</t>
  </si>
  <si>
    <t>財源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</si>
  <si>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</si>
  <si>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</si>
  <si>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</si>
  <si>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</si>
  <si>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</si>
  <si>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</si>
  <si>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</si>
  <si>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</si>
  <si>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</si>
  <si>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</si>
  <si>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</si>
  <si>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</si>
  <si>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</si>
  <si>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</si>
  <si>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</si>
  <si>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</si>
  <si>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</si>
  <si>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</si>
  <si>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</si>
  <si>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</si>
  <si>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</si>
  <si>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</si>
  <si>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</si>
  <si>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</si>
  <si>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</si>
  <si>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</si>
  <si>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</si>
  <si>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</si>
  <si>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</si>
  <si>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</si>
  <si>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</si>
  <si>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</si>
  <si>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</si>
  <si>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</si>
  <si>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</si>
  <si>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</si>
  <si>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</si>
  <si>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</si>
  <si>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</si>
  <si>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</si>
  <si>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</si>
  <si>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</si>
  <si>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</si>
  <si>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</si>
  <si>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</si>
  <si>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</si>
  <si>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</si>
  <si>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</si>
  <si>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</si>
  <si>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</si>
  <si>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</si>
  <si>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</si>
  <si>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</si>
  <si>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</si>
  <si>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</si>
  <si>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</si>
  <si>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</si>
  <si>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</si>
  <si>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</si>
  <si>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</si>
  <si>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</si>
  <si>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</si>
  <si>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</si>
  <si>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</si>
  <si>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</si>
  <si>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</si>
  <si>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</si>
  <si>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</si>
  <si>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</si>
  <si>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</si>
  <si>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</si>
  <si>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</si>
  <si>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</si>
  <si>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</si>
  <si>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</si>
  <si>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</si>
  <si>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</si>
  <si>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</si>
  <si>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</si>
  <si>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</si>
  <si>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</si>
  <si>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</si>
  <si>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</si>
  <si>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</si>
  <si>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</si>
  <si>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</si>
  <si>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</si>
  <si>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</si>
  <si>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</si>
  <si>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</si>
  <si>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</si>
  <si>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</si>
  <si>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</si>
  <si>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</t>
  </si>
  <si>
    <t>1020000</t>
  </si>
  <si>
    <t>1590000</t>
  </si>
  <si>
    <t>1030000</t>
  </si>
  <si>
    <t>1600000</t>
  </si>
  <si>
    <t>地方債等</t>
    <phoneticPr fontId="21"/>
  </si>
  <si>
    <t>1040000</t>
  </si>
  <si>
    <t>1610000</t>
  </si>
  <si>
    <t>1050000</t>
  </si>
  <si>
    <t>1620000</t>
  </si>
  <si>
    <t>1060000</t>
  </si>
  <si>
    <t>1630000</t>
  </si>
  <si>
    <t>土地減損損失累計額</t>
  </si>
  <si>
    <t>1070000</t>
  </si>
  <si>
    <t>1640000</t>
  </si>
  <si>
    <t>1080000</t>
  </si>
  <si>
    <t>1650000</t>
  </si>
  <si>
    <t>立木竹減損損失累計額</t>
  </si>
  <si>
    <t>1090000</t>
  </si>
  <si>
    <t>・貸借対照表（BS)
  基準日時点における財政状態（資産・負債・純資産の残高及び内訳）を示したものです。
・行政コスト計算書（PL)
  一会計期間中の費用・収益の取引高を表示したものです。また、現金収支を伴わない減価償
  却費等も費用として計上しています。
・純資産変動計算書（NW)
  一会計期間中の純資産（及びその内部構成）の変動を示したものです。
・資金収支計算書（CF)
  一会計期間の現金の収支を３つの区分で示したものです。</t>
    <phoneticPr fontId="6"/>
  </si>
  <si>
    <t>1年内償還予定地方債等</t>
    <phoneticPr fontId="21"/>
  </si>
  <si>
    <t>1100000</t>
  </si>
  <si>
    <t>1670000</t>
  </si>
  <si>
    <t>1110000</t>
  </si>
  <si>
    <t>1680000</t>
  </si>
  <si>
    <t>建物減損損失累計額</t>
  </si>
  <si>
    <t>1120000</t>
  </si>
  <si>
    <t>1690000</t>
  </si>
  <si>
    <t>1130000</t>
  </si>
  <si>
    <t>1700000</t>
  </si>
  <si>
    <t>1140000</t>
  </si>
  <si>
    <t>1710000</t>
  </si>
  <si>
    <t>工作物減損損失累計額</t>
  </si>
  <si>
    <t>1150000</t>
  </si>
  <si>
    <t>1720000</t>
  </si>
  <si>
    <t>1160000</t>
  </si>
  <si>
    <t>1730000</t>
  </si>
  <si>
    <t>1170000</t>
  </si>
  <si>
    <t>1580000</t>
  </si>
  <si>
    <t>船舶減損損失累計額</t>
  </si>
  <si>
    <t>1180000</t>
  </si>
  <si>
    <t>1190000</t>
  </si>
  <si>
    <t>1750000</t>
  </si>
  <si>
    <t>固定資産等形成分</t>
    <phoneticPr fontId="6"/>
  </si>
  <si>
    <t>1200000</t>
  </si>
  <si>
    <t>1760000</t>
  </si>
  <si>
    <t>浮標等減損損失累計額</t>
  </si>
  <si>
    <t>1210000</t>
  </si>
  <si>
    <t>他団体出資等分</t>
    <phoneticPr fontId="6"/>
  </si>
  <si>
    <t>1220000</t>
  </si>
  <si>
    <t>1230000</t>
  </si>
  <si>
    <t>航空機減損損失累計額</t>
  </si>
  <si>
    <t>1240000</t>
  </si>
  <si>
    <t>1250000</t>
  </si>
  <si>
    <t>1260000</t>
  </si>
  <si>
    <t>その他減損損失累計額</t>
  </si>
  <si>
    <t>1270000</t>
  </si>
  <si>
    <t>1280000</t>
  </si>
  <si>
    <t>1290000</t>
  </si>
  <si>
    <t>1300000</t>
  </si>
  <si>
    <t>1310000</t>
  </si>
  <si>
    <t>1320000</t>
  </si>
  <si>
    <t>1330000</t>
  </si>
  <si>
    <t>1340000</t>
  </si>
  <si>
    <t>1350000</t>
  </si>
  <si>
    <t>1360000</t>
  </si>
  <si>
    <t>1370000</t>
  </si>
  <si>
    <t>1380000</t>
  </si>
  <si>
    <t>1390000</t>
  </si>
  <si>
    <t>1400000</t>
  </si>
  <si>
    <t>1410000</t>
  </si>
  <si>
    <t>1420000</t>
  </si>
  <si>
    <t>1430000</t>
  </si>
  <si>
    <t>物品減損損失累計額</t>
  </si>
  <si>
    <t>1440000</t>
  </si>
  <si>
    <t>1450000</t>
  </si>
  <si>
    <t>1460000</t>
  </si>
  <si>
    <t>1470000</t>
  </si>
  <si>
    <t>1480000</t>
  </si>
  <si>
    <t>1490000</t>
  </si>
  <si>
    <t>1510000</t>
  </si>
  <si>
    <t>1520000</t>
  </si>
  <si>
    <t>1530000</t>
  </si>
  <si>
    <t>1540000</t>
  </si>
  <si>
    <t>1550000</t>
  </si>
  <si>
    <t>1560000</t>
  </si>
  <si>
    <t>1740000</t>
  </si>
  <si>
    <t>1010000</t>
  </si>
  <si>
    <t>1570000</t>
  </si>
  <si>
    <t>繰延資産</t>
  </si>
  <si>
    <t>経常費用</t>
  </si>
  <si>
    <t>　　職員給与費</t>
    <phoneticPr fontId="6"/>
  </si>
  <si>
    <t>　　賞与等引当金繰入額</t>
    <phoneticPr fontId="6"/>
  </si>
  <si>
    <t>　　退職手当引当金繰入額</t>
    <phoneticPr fontId="6"/>
  </si>
  <si>
    <t>物件費等</t>
    <phoneticPr fontId="6"/>
  </si>
  <si>
    <t>　　物件費</t>
    <phoneticPr fontId="6"/>
  </si>
  <si>
    <t>　　維持補修費</t>
    <phoneticPr fontId="6"/>
  </si>
  <si>
    <t>　　減価償却費</t>
    <phoneticPr fontId="6"/>
  </si>
  <si>
    <t>　　支払利息</t>
    <phoneticPr fontId="6"/>
  </si>
  <si>
    <t>　　徴収不能引当金繰入額</t>
    <phoneticPr fontId="6"/>
  </si>
  <si>
    <t>純経常行政コスト</t>
  </si>
  <si>
    <t>他団体出資等分</t>
  </si>
  <si>
    <t>他団体出資等分の増加</t>
  </si>
  <si>
    <t>他団体出資等分の減少</t>
  </si>
  <si>
    <t>地方債等償還支出</t>
    <phoneticPr fontId="6"/>
  </si>
  <si>
    <t>地方債等発行収入</t>
    <phoneticPr fontId="6"/>
  </si>
  <si>
    <t>全体貸借対照表</t>
    <rPh sb="0" eb="2">
      <t>ゼンタイ</t>
    </rPh>
    <rPh sb="2" eb="4">
      <t>タイシャク</t>
    </rPh>
    <rPh sb="4" eb="7">
      <t>タイショウヒョウ</t>
    </rPh>
    <phoneticPr fontId="6"/>
  </si>
  <si>
    <t>　　　全体行政コスト計算書</t>
    <rPh sb="3" eb="5">
      <t>ゼンタイ</t>
    </rPh>
    <phoneticPr fontId="6"/>
  </si>
  <si>
    <t>　　全体純資産変動計算書</t>
    <rPh sb="2" eb="4">
      <t>ゼンタイ</t>
    </rPh>
    <rPh sb="4" eb="7">
      <t>ジュンシサン</t>
    </rPh>
    <phoneticPr fontId="6"/>
  </si>
  <si>
    <t>　　　全体資金収支計算書</t>
    <rPh sb="3" eb="5">
      <t>ゼンタイ</t>
    </rPh>
    <rPh sb="5" eb="7">
      <t>シキン</t>
    </rPh>
    <phoneticPr fontId="6"/>
  </si>
  <si>
    <t>　　　連結貸借対照表　　</t>
    <rPh sb="3" eb="5">
      <t>レンケツ</t>
    </rPh>
    <rPh sb="5" eb="7">
      <t>タイシャク</t>
    </rPh>
    <phoneticPr fontId="6"/>
  </si>
  <si>
    <t>　　連結行政コスト計算書</t>
    <rPh sb="2" eb="4">
      <t>レンケツ</t>
    </rPh>
    <rPh sb="4" eb="6">
      <t>ギョウセイ</t>
    </rPh>
    <phoneticPr fontId="6"/>
  </si>
  <si>
    <t>　　連結純資産変動計算書</t>
    <rPh sb="2" eb="4">
      <t>レンケツ</t>
    </rPh>
    <rPh sb="4" eb="7">
      <t>ジュンシサン</t>
    </rPh>
    <phoneticPr fontId="6"/>
  </si>
  <si>
    <t>　　　連結資金収支計算書</t>
    <rPh sb="3" eb="5">
      <t>レンケツ</t>
    </rPh>
    <rPh sb="5" eb="7">
      <t>シキン</t>
    </rPh>
    <phoneticPr fontId="6"/>
  </si>
  <si>
    <t>新宿区の財政についての基礎資料</t>
    <rPh sb="0" eb="2">
      <t>シンジュク</t>
    </rPh>
    <rPh sb="2" eb="3">
      <t>ク</t>
    </rPh>
    <rPh sb="4" eb="6">
      <t>ザイセイ</t>
    </rPh>
    <rPh sb="11" eb="13">
      <t>キソ</t>
    </rPh>
    <rPh sb="13" eb="15">
      <t>シリョウ</t>
    </rPh>
    <phoneticPr fontId="6"/>
  </si>
  <si>
    <t>歳出総額と特別区税収入の推移（表１）</t>
    <rPh sb="0" eb="2">
      <t>サイシュツ</t>
    </rPh>
    <rPh sb="2" eb="4">
      <t>ソウガク</t>
    </rPh>
    <rPh sb="5" eb="7">
      <t>トクベツ</t>
    </rPh>
    <rPh sb="7" eb="8">
      <t>ク</t>
    </rPh>
    <rPh sb="8" eb="9">
      <t>ゼイ</t>
    </rPh>
    <rPh sb="9" eb="11">
      <t>シュウニュウ</t>
    </rPh>
    <rPh sb="12" eb="14">
      <t>スイイ</t>
    </rPh>
    <rPh sb="15" eb="16">
      <t>ヒョウ</t>
    </rPh>
    <phoneticPr fontId="6"/>
  </si>
  <si>
    <t>単位：千円</t>
    <rPh sb="0" eb="2">
      <t>タンイ</t>
    </rPh>
    <rPh sb="3" eb="5">
      <t>センエン</t>
    </rPh>
    <phoneticPr fontId="6"/>
  </si>
  <si>
    <t>区  分</t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</si>
  <si>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</si>
  <si>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</si>
  <si>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</si>
  <si>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</si>
  <si>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</si>
  <si>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</si>
  <si>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</si>
  <si>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</si>
  <si>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</si>
  <si>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</si>
  <si>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</si>
  <si>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</si>
  <si>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</si>
  <si>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</si>
  <si>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  <phoneticPr fontId="6"/>
  </si>
  <si>
    <t>歳出総額</t>
    <rPh sb="0" eb="1">
      <t>サイ</t>
    </rPh>
    <rPh sb="1" eb="2">
      <t>デ</t>
    </rPh>
    <rPh sb="2" eb="3">
      <t>ソウ</t>
    </rPh>
    <rPh sb="3" eb="4">
      <t>ガク</t>
    </rPh>
    <phoneticPr fontId="6"/>
  </si>
  <si>
    <t>特別区税</t>
    <phoneticPr fontId="6"/>
  </si>
  <si>
    <t>実質収支と実質単年度収支の状況（表２）</t>
    <rPh sb="0" eb="2">
      <t>ジッシツ</t>
    </rPh>
    <rPh sb="2" eb="4">
      <t>シュウシ</t>
    </rPh>
    <rPh sb="5" eb="7">
      <t>ジッシツ</t>
    </rPh>
    <rPh sb="7" eb="10">
      <t>タンネンド</t>
    </rPh>
    <rPh sb="10" eb="12">
      <t>シュウシ</t>
    </rPh>
    <rPh sb="13" eb="15">
      <t>ジョウキョウ</t>
    </rPh>
    <rPh sb="16" eb="17">
      <t>ヒョウ</t>
    </rPh>
    <phoneticPr fontId="6"/>
  </si>
  <si>
    <t>実質収支</t>
    <rPh sb="0" eb="2">
      <t>ジッシツ</t>
    </rPh>
    <rPh sb="2" eb="4">
      <t>シュウシ</t>
    </rPh>
    <phoneticPr fontId="6"/>
  </si>
  <si>
    <t>実質単年度収支</t>
    <rPh sb="0" eb="2">
      <t>ジッシツ</t>
    </rPh>
    <rPh sb="2" eb="5">
      <t>タンネンド</t>
    </rPh>
    <rPh sb="5" eb="7">
      <t>シュウシ</t>
    </rPh>
    <phoneticPr fontId="6"/>
  </si>
  <si>
    <t>区税収入と歳入総額（表３）</t>
    <rPh sb="0" eb="1">
      <t>ク</t>
    </rPh>
    <rPh sb="1" eb="2">
      <t>ゼイ</t>
    </rPh>
    <rPh sb="2" eb="4">
      <t>シュウニュウ</t>
    </rPh>
    <rPh sb="5" eb="7">
      <t>サイニュウ</t>
    </rPh>
    <rPh sb="7" eb="9">
      <t>ソウガク</t>
    </rPh>
    <rPh sb="10" eb="11">
      <t>ヒョウ</t>
    </rPh>
    <phoneticPr fontId="6"/>
  </si>
  <si>
    <t>単位：千円、％</t>
    <rPh sb="0" eb="2">
      <t>タンイ</t>
    </rPh>
    <rPh sb="3" eb="5">
      <t>センエン</t>
    </rPh>
    <phoneticPr fontId="6"/>
  </si>
  <si>
    <t>平成28年度</t>
    <rPh sb="4" eb="6">
      <t>ネンド</t>
    </rPh>
    <phoneticPr fontId="6"/>
  </si>
  <si>
    <t>歳入総額　Ａ</t>
    <rPh sb="1" eb="2">
      <t>イ</t>
    </rPh>
    <phoneticPr fontId="6"/>
  </si>
  <si>
    <t>特別区税　Ｂ</t>
    <rPh sb="0" eb="2">
      <t>トクベツ</t>
    </rPh>
    <rPh sb="2" eb="3">
      <t>ク</t>
    </rPh>
    <rPh sb="3" eb="4">
      <t>ゼイ</t>
    </rPh>
    <phoneticPr fontId="6"/>
  </si>
  <si>
    <t>特別区たばこ税</t>
    <rPh sb="0" eb="2">
      <t>トクベツ</t>
    </rPh>
    <rPh sb="2" eb="3">
      <t>ク</t>
    </rPh>
    <rPh sb="6" eb="7">
      <t>ゼイ</t>
    </rPh>
    <phoneticPr fontId="6"/>
  </si>
  <si>
    <t>　　Ｂ／Ａ</t>
    <phoneticPr fontId="6"/>
  </si>
  <si>
    <t>特別区交付金（表４）</t>
    <rPh sb="0" eb="2">
      <t>トクベツ</t>
    </rPh>
    <rPh sb="2" eb="3">
      <t>ク</t>
    </rPh>
    <rPh sb="3" eb="6">
      <t>コウフキン</t>
    </rPh>
    <rPh sb="7" eb="8">
      <t>ヒョウ</t>
    </rPh>
    <phoneticPr fontId="6"/>
  </si>
  <si>
    <t>新　宿　区</t>
    <rPh sb="0" eb="1">
      <t>シン</t>
    </rPh>
    <rPh sb="2" eb="3">
      <t>ヤド</t>
    </rPh>
    <rPh sb="4" eb="5">
      <t>ク</t>
    </rPh>
    <phoneticPr fontId="6"/>
  </si>
  <si>
    <t>２３区合計</t>
    <rPh sb="2" eb="3">
      <t>ク</t>
    </rPh>
    <rPh sb="3" eb="5">
      <t>ゴウケイ</t>
    </rPh>
    <phoneticPr fontId="6"/>
  </si>
  <si>
    <t>一般財源（表５）</t>
    <rPh sb="0" eb="2">
      <t>イッパン</t>
    </rPh>
    <rPh sb="2" eb="4">
      <t>ザイゲン</t>
    </rPh>
    <rPh sb="5" eb="6">
      <t>ヒョウ</t>
    </rPh>
    <phoneticPr fontId="6"/>
  </si>
  <si>
    <t>特別区税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</si>
  <si>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</si>
  <si>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</si>
  <si>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</si>
  <si>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</si>
  <si>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地方消費税交付金</t>
  </si>
  <si>
    <t>地方特例交付金</t>
  </si>
  <si>
    <t>特別区交付金</t>
    <rPh sb="0" eb="3">
      <t>トクベツク</t>
    </rPh>
    <phoneticPr fontId="6"/>
  </si>
  <si>
    <t>繰　越　金</t>
    <rPh sb="0" eb="1">
      <t>グリ</t>
    </rPh>
    <rPh sb="2" eb="3">
      <t>コシ</t>
    </rPh>
    <rPh sb="4" eb="5">
      <t>キン</t>
    </rPh>
    <phoneticPr fontId="6"/>
  </si>
  <si>
    <t>減税補填債等</t>
    <rPh sb="0" eb="2">
      <t>ゲンゼイ</t>
    </rPh>
    <rPh sb="2" eb="4">
      <t>ホテン</t>
    </rPh>
    <rPh sb="4" eb="5">
      <t>サイ</t>
    </rPh>
    <rPh sb="5" eb="6">
      <t>トウ</t>
    </rPh>
    <phoneticPr fontId="6"/>
  </si>
  <si>
    <t>そ　の　他</t>
    <rPh sb="4" eb="5">
      <t>タ</t>
    </rPh>
    <phoneticPr fontId="6"/>
  </si>
  <si>
    <t>一般財源計　Ａ</t>
    <phoneticPr fontId="6"/>
  </si>
  <si>
    <t>歳入総額　Ｂ</t>
    <rPh sb="0" eb="2">
      <t>サイニュウ</t>
    </rPh>
    <rPh sb="2" eb="4">
      <t>ソウガク</t>
    </rPh>
    <phoneticPr fontId="6"/>
  </si>
  <si>
    <t>　　Ａ　／　Ｂ</t>
    <phoneticPr fontId="6"/>
  </si>
  <si>
    <t>分担金・負担金</t>
  </si>
  <si>
    <t>使用料・手数料</t>
    <rPh sb="0" eb="3">
      <t>シヨウリョウ</t>
    </rPh>
    <rPh sb="4" eb="7">
      <t>テスウリョウ</t>
    </rPh>
    <phoneticPr fontId="6"/>
  </si>
  <si>
    <t>国庫支出金</t>
  </si>
  <si>
    <t>都支出金</t>
  </si>
  <si>
    <t>繰 入 金</t>
    <phoneticPr fontId="6"/>
  </si>
  <si>
    <t>諸 収 入</t>
    <phoneticPr fontId="6"/>
  </si>
  <si>
    <t>地 方 債</t>
    <phoneticPr fontId="6"/>
  </si>
  <si>
    <t>そ の 他</t>
    <rPh sb="4" eb="5">
      <t>タ</t>
    </rPh>
    <phoneticPr fontId="6"/>
  </si>
  <si>
    <t>特定財源計</t>
    <rPh sb="0" eb="2">
      <t>トクテイ</t>
    </rPh>
    <rPh sb="2" eb="4">
      <t>ザイゲン</t>
    </rPh>
    <rPh sb="4" eb="5">
      <t>ケイ</t>
    </rPh>
    <phoneticPr fontId="6"/>
  </si>
  <si>
    <t>財政調整基金繰入金</t>
    <rPh sb="0" eb="2">
      <t>ザイセイ</t>
    </rPh>
    <rPh sb="2" eb="4">
      <t>チョウセイ</t>
    </rPh>
    <rPh sb="4" eb="6">
      <t>キキン</t>
    </rPh>
    <rPh sb="6" eb="8">
      <t>クリイレ</t>
    </rPh>
    <rPh sb="8" eb="9">
      <t>キン</t>
    </rPh>
    <phoneticPr fontId="6"/>
  </si>
  <si>
    <t>積　立　金</t>
  </si>
  <si>
    <t>とりくずし額</t>
  </si>
  <si>
    <t>特定目的基金</t>
  </si>
  <si>
    <r>
      <t xml:space="preserve">義務的経費 </t>
    </r>
    <r>
      <rPr>
        <sz val="11"/>
        <rFont val="ＭＳ Ｐゴシック"/>
        <family val="3"/>
        <charset val="128"/>
      </rPr>
      <t>Ａ</t>
    </r>
    <phoneticPr fontId="6"/>
  </si>
  <si>
    <t>投資的経費 Ｂ</t>
    <phoneticPr fontId="6"/>
  </si>
  <si>
    <t>その他経費</t>
    <phoneticPr fontId="6"/>
  </si>
  <si>
    <t>歳出合計　Ｃ</t>
    <rPh sb="0" eb="2">
      <t>サイシュツ</t>
    </rPh>
    <rPh sb="2" eb="4">
      <t>ゴウケイ</t>
    </rPh>
    <phoneticPr fontId="6"/>
  </si>
  <si>
    <t>人  件  費</t>
    <phoneticPr fontId="6"/>
  </si>
  <si>
    <t>職員給</t>
    <phoneticPr fontId="6"/>
  </si>
  <si>
    <t>退職金</t>
    <rPh sb="0" eb="3">
      <t>タイショクキン</t>
    </rPh>
    <phoneticPr fontId="6"/>
  </si>
  <si>
    <t>その他</t>
    <rPh sb="2" eb="3">
      <t>タ</t>
    </rPh>
    <phoneticPr fontId="6"/>
  </si>
  <si>
    <t>職　員　数</t>
    <rPh sb="0" eb="1">
      <t>ショク</t>
    </rPh>
    <rPh sb="2" eb="3">
      <t>イン</t>
    </rPh>
    <rPh sb="4" eb="5">
      <t>カズ</t>
    </rPh>
    <phoneticPr fontId="6"/>
  </si>
  <si>
    <t>人　　口</t>
    <rPh sb="0" eb="1">
      <t>ヒト</t>
    </rPh>
    <rPh sb="3" eb="4">
      <t>クチ</t>
    </rPh>
    <phoneticPr fontId="6"/>
  </si>
  <si>
    <t>特別区職員数</t>
    <rPh sb="0" eb="3">
      <t>トクベツク</t>
    </rPh>
    <rPh sb="3" eb="6">
      <t>ショクインスウ</t>
    </rPh>
    <phoneticPr fontId="6"/>
  </si>
  <si>
    <t>特別区人口</t>
    <rPh sb="0" eb="3">
      <t>トクベツク</t>
    </rPh>
    <rPh sb="3" eb="5">
      <t>ジンコウ</t>
    </rPh>
    <phoneticPr fontId="6"/>
  </si>
  <si>
    <t>扶  助  費</t>
    <phoneticPr fontId="6"/>
  </si>
  <si>
    <t>社会福祉費</t>
    <rPh sb="0" eb="2">
      <t>シャカイ</t>
    </rPh>
    <rPh sb="2" eb="4">
      <t>フクシ</t>
    </rPh>
    <rPh sb="4" eb="5">
      <t>ヒ</t>
    </rPh>
    <phoneticPr fontId="6"/>
  </si>
  <si>
    <t>老人福祉費</t>
    <rPh sb="0" eb="2">
      <t>ロウジン</t>
    </rPh>
    <rPh sb="2" eb="4">
      <t>フクシ</t>
    </rPh>
    <rPh sb="4" eb="5">
      <t>ヒ</t>
    </rPh>
    <phoneticPr fontId="6"/>
  </si>
  <si>
    <t>児童福祉費</t>
    <rPh sb="0" eb="2">
      <t>ジドウ</t>
    </rPh>
    <rPh sb="2" eb="4">
      <t>フクシ</t>
    </rPh>
    <rPh sb="4" eb="5">
      <t>ヒ</t>
    </rPh>
    <phoneticPr fontId="6"/>
  </si>
  <si>
    <t>生活保護費</t>
    <rPh sb="0" eb="2">
      <t>セイカツ</t>
    </rPh>
    <rPh sb="2" eb="4">
      <t>ホゴ</t>
    </rPh>
    <rPh sb="4" eb="5">
      <t>ヒ</t>
    </rPh>
    <phoneticPr fontId="6"/>
  </si>
  <si>
    <t>衛　生　費</t>
    <rPh sb="0" eb="1">
      <t>マモル</t>
    </rPh>
    <rPh sb="2" eb="3">
      <t>ショウ</t>
    </rPh>
    <rPh sb="4" eb="5">
      <t>ヒ</t>
    </rPh>
    <phoneticPr fontId="6"/>
  </si>
  <si>
    <t>教　育　費</t>
    <rPh sb="0" eb="1">
      <t>キョウ</t>
    </rPh>
    <rPh sb="2" eb="3">
      <t>イク</t>
    </rPh>
    <rPh sb="4" eb="5">
      <t>ヒ</t>
    </rPh>
    <phoneticPr fontId="6"/>
  </si>
  <si>
    <t>災害救助費</t>
    <rPh sb="0" eb="2">
      <t>サイガイ</t>
    </rPh>
    <rPh sb="2" eb="4">
      <t>キュウジョ</t>
    </rPh>
    <rPh sb="4" eb="5">
      <t>ヒ</t>
    </rPh>
    <phoneticPr fontId="6"/>
  </si>
  <si>
    <t>公  債  費</t>
  </si>
  <si>
    <t>区債現在高</t>
    <rPh sb="0" eb="1">
      <t>ク</t>
    </rPh>
    <rPh sb="1" eb="2">
      <t>サイ</t>
    </rPh>
    <rPh sb="2" eb="5">
      <t>ゲンザイダカ</t>
    </rPh>
    <phoneticPr fontId="6"/>
  </si>
  <si>
    <t>　うち減税補填</t>
    <rPh sb="3" eb="5">
      <t>ゲンゼイ</t>
    </rPh>
    <rPh sb="5" eb="7">
      <t>ホテン</t>
    </rPh>
    <phoneticPr fontId="6"/>
  </si>
  <si>
    <t>　債等　　　　</t>
    <rPh sb="1" eb="2">
      <t>サイ</t>
    </rPh>
    <rPh sb="2" eb="3">
      <t>トウ</t>
    </rPh>
    <phoneticPr fontId="6"/>
  </si>
  <si>
    <t>区  分</t>
    <phoneticPr fontId="6"/>
  </si>
  <si>
    <t>投資的経費</t>
    <phoneticPr fontId="6"/>
  </si>
  <si>
    <t>補  助</t>
  </si>
  <si>
    <t>単  独</t>
  </si>
  <si>
    <t>その他経費計</t>
    <phoneticPr fontId="6"/>
  </si>
  <si>
    <t>物  件  費</t>
    <phoneticPr fontId="6"/>
  </si>
  <si>
    <t>維持補修費</t>
    <phoneticPr fontId="6"/>
  </si>
  <si>
    <t>補助費等</t>
    <phoneticPr fontId="6"/>
  </si>
  <si>
    <t>積  立  金</t>
    <phoneticPr fontId="6"/>
  </si>
  <si>
    <t>投資・出資金</t>
    <phoneticPr fontId="6"/>
  </si>
  <si>
    <t>貸  付  金</t>
    <phoneticPr fontId="6"/>
  </si>
  <si>
    <t>繰  出  金</t>
    <phoneticPr fontId="6"/>
  </si>
  <si>
    <t>議  会  費</t>
    <phoneticPr fontId="6"/>
  </si>
  <si>
    <t>総  務  費</t>
    <phoneticPr fontId="6"/>
  </si>
  <si>
    <t>民  生  費</t>
    <phoneticPr fontId="6"/>
  </si>
  <si>
    <t>衛  生  費</t>
    <phoneticPr fontId="6"/>
  </si>
  <si>
    <t>商  工  費</t>
    <phoneticPr fontId="6"/>
  </si>
  <si>
    <t>土  木  費</t>
    <phoneticPr fontId="6"/>
  </si>
  <si>
    <t>教  育  費</t>
    <phoneticPr fontId="6"/>
  </si>
  <si>
    <t>公  債  費</t>
    <phoneticPr fontId="6"/>
  </si>
  <si>
    <t>合　　　 計</t>
    <phoneticPr fontId="6"/>
  </si>
  <si>
    <t>単位：％</t>
    <rPh sb="0" eb="2">
      <t>タンイ</t>
    </rPh>
    <phoneticPr fontId="6"/>
  </si>
  <si>
    <t>23区平均</t>
    <rPh sb="2" eb="3">
      <t>ク</t>
    </rPh>
    <rPh sb="3" eb="5">
      <t>ヘイキン</t>
    </rPh>
    <phoneticPr fontId="6"/>
  </si>
  <si>
    <t>人　件　費</t>
    <rPh sb="0" eb="1">
      <t>ヒト</t>
    </rPh>
    <rPh sb="2" eb="3">
      <t>ケン</t>
    </rPh>
    <rPh sb="4" eb="5">
      <t>ヒ</t>
    </rPh>
    <phoneticPr fontId="6"/>
  </si>
  <si>
    <t>扶　助　費</t>
    <rPh sb="0" eb="1">
      <t>タス</t>
    </rPh>
    <rPh sb="2" eb="3">
      <t>スケ</t>
    </rPh>
    <rPh sb="4" eb="5">
      <t>ヒ</t>
    </rPh>
    <phoneticPr fontId="6"/>
  </si>
  <si>
    <t>公　債　費</t>
    <rPh sb="0" eb="1">
      <t>オオヤケ</t>
    </rPh>
    <rPh sb="2" eb="3">
      <t>サイ</t>
    </rPh>
    <rPh sb="4" eb="5">
      <t>ヒ</t>
    </rPh>
    <phoneticPr fontId="6"/>
  </si>
  <si>
    <t>義務的経費計</t>
    <rPh sb="0" eb="3">
      <t>ギムテキ</t>
    </rPh>
    <rPh sb="3" eb="5">
      <t>ケイヒ</t>
    </rPh>
    <rPh sb="5" eb="6">
      <t>ケイ</t>
    </rPh>
    <phoneticPr fontId="6"/>
  </si>
  <si>
    <t>物　件　費</t>
    <rPh sb="0" eb="1">
      <t>モノ</t>
    </rPh>
    <rPh sb="2" eb="3">
      <t>ケン</t>
    </rPh>
    <rPh sb="4" eb="5">
      <t>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</si>
  <si>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</si>
  <si>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補 助 費 等</t>
    <rPh sb="0" eb="1">
      <t>ホ</t>
    </rPh>
    <rPh sb="2" eb="3">
      <t>スケ</t>
    </rPh>
    <rPh sb="4" eb="5">
      <t>ヒ</t>
    </rPh>
    <rPh sb="6" eb="7">
      <t>トウ</t>
    </rPh>
    <phoneticPr fontId="6"/>
  </si>
  <si>
    <t>貸　付　金</t>
    <rPh sb="0" eb="1">
      <t>カシ</t>
    </rPh>
    <rPh sb="2" eb="3">
      <t>ヅケ</t>
    </rPh>
    <rPh sb="4" eb="5">
      <t>キン</t>
    </rPh>
    <phoneticPr fontId="6"/>
  </si>
  <si>
    <t>繰　出　金</t>
    <rPh sb="0" eb="1">
      <t>ク</t>
    </rPh>
    <rPh sb="2" eb="3">
      <t>ダ</t>
    </rPh>
    <rPh sb="4" eb="5">
      <t>キン</t>
    </rPh>
    <phoneticPr fontId="6"/>
  </si>
  <si>
    <t>合　　　計</t>
    <rPh sb="0" eb="1">
      <t>ゴウ</t>
    </rPh>
    <rPh sb="4" eb="5">
      <t>ケイ</t>
    </rPh>
    <phoneticPr fontId="6"/>
  </si>
  <si>
    <t>新宿区</t>
    <rPh sb="0" eb="3">
      <t>シンジュクク</t>
    </rPh>
    <phoneticPr fontId="6"/>
  </si>
  <si>
    <t>新　宿　区</t>
  </si>
  <si>
    <t>23区平均</t>
    <phoneticPr fontId="6"/>
  </si>
  <si>
    <t>平成29年度</t>
    <phoneticPr fontId="6"/>
  </si>
  <si>
    <t>平成30年度</t>
    <phoneticPr fontId="6"/>
  </si>
  <si>
    <t>令和元年度</t>
    <rPh sb="0" eb="2">
      <t>レイワ</t>
    </rPh>
    <rPh sb="2" eb="3">
      <t>モト</t>
    </rPh>
    <phoneticPr fontId="6"/>
  </si>
  <si>
    <t>令和2年度</t>
    <rPh sb="0" eb="2">
      <t>レイワ</t>
    </rPh>
    <phoneticPr fontId="6"/>
  </si>
  <si>
    <t>特定財源（表７）</t>
    <rPh sb="0" eb="2">
      <t>トクテイ</t>
    </rPh>
    <rPh sb="2" eb="4">
      <t>ザイゲン</t>
    </rPh>
    <rPh sb="5" eb="6">
      <t>ヒョウ</t>
    </rPh>
    <phoneticPr fontId="6"/>
  </si>
  <si>
    <t>基金の推移（表８）</t>
    <rPh sb="0" eb="2">
      <t>キキン</t>
    </rPh>
    <rPh sb="3" eb="5">
      <t>スイイ</t>
    </rPh>
    <rPh sb="6" eb="7">
      <t>ヒョウ</t>
    </rPh>
    <phoneticPr fontId="6"/>
  </si>
  <si>
    <t>性質別経費の内訳（表９）</t>
    <rPh sb="0" eb="2">
      <t>セイシツ</t>
    </rPh>
    <rPh sb="2" eb="3">
      <t>ベツ</t>
    </rPh>
    <rPh sb="3" eb="5">
      <t>ケイヒ</t>
    </rPh>
    <rPh sb="6" eb="8">
      <t>ウチワケ</t>
    </rPh>
    <rPh sb="9" eb="10">
      <t>ヒョウ</t>
    </rPh>
    <phoneticPr fontId="6"/>
  </si>
  <si>
    <t>人件費（表１０）</t>
    <rPh sb="0" eb="2">
      <t>ジンケン</t>
    </rPh>
    <rPh sb="2" eb="3">
      <t>ヒ</t>
    </rPh>
    <rPh sb="4" eb="5">
      <t>ヒョウ</t>
    </rPh>
    <phoneticPr fontId="6"/>
  </si>
  <si>
    <t>扶助費（表１１）</t>
    <rPh sb="0" eb="2">
      <t>フジョ</t>
    </rPh>
    <rPh sb="2" eb="3">
      <t>ヒ</t>
    </rPh>
    <rPh sb="4" eb="5">
      <t>ヒョウ</t>
    </rPh>
    <phoneticPr fontId="6"/>
  </si>
  <si>
    <t>公債費（表１２）</t>
    <rPh sb="0" eb="2">
      <t>コウサイ</t>
    </rPh>
    <rPh sb="2" eb="3">
      <t>ヒ</t>
    </rPh>
    <rPh sb="4" eb="5">
      <t>ヒョウ</t>
    </rPh>
    <phoneticPr fontId="6"/>
  </si>
  <si>
    <t>投資的経費（表１３）</t>
    <rPh sb="0" eb="3">
      <t>トウシテキ</t>
    </rPh>
    <rPh sb="3" eb="5">
      <t>ケイヒ</t>
    </rPh>
    <rPh sb="6" eb="7">
      <t>ヒョウ</t>
    </rPh>
    <phoneticPr fontId="6"/>
  </si>
  <si>
    <t>その他経費（表１４）</t>
    <rPh sb="2" eb="3">
      <t>タ</t>
    </rPh>
    <rPh sb="3" eb="5">
      <t>ケイヒ</t>
    </rPh>
    <rPh sb="6" eb="7">
      <t>ヒョウ</t>
    </rPh>
    <phoneticPr fontId="6"/>
  </si>
  <si>
    <t>目的別経費の内訳（表１５）</t>
    <rPh sb="0" eb="2">
      <t>モクテキ</t>
    </rPh>
    <rPh sb="2" eb="3">
      <t>ベツ</t>
    </rPh>
    <rPh sb="3" eb="5">
      <t>ケイヒ</t>
    </rPh>
    <rPh sb="6" eb="8">
      <t>ウチワケ</t>
    </rPh>
    <rPh sb="9" eb="10">
      <t>ヒョウ</t>
    </rPh>
    <phoneticPr fontId="6"/>
  </si>
  <si>
    <t>財政の弾力性を測る経常収支比率（表１６）</t>
    <rPh sb="0" eb="1">
      <t>ザイ</t>
    </rPh>
    <rPh sb="1" eb="2">
      <t>セイ</t>
    </rPh>
    <rPh sb="3" eb="5">
      <t>ダンリョク</t>
    </rPh>
    <rPh sb="5" eb="6">
      <t>セイ</t>
    </rPh>
    <rPh sb="7" eb="8">
      <t>ハカ</t>
    </rPh>
    <rPh sb="9" eb="11">
      <t>ケイジョウ</t>
    </rPh>
    <rPh sb="11" eb="13">
      <t>シュウシ</t>
    </rPh>
    <rPh sb="13" eb="15">
      <t>ヒリツ</t>
    </rPh>
    <phoneticPr fontId="6"/>
  </si>
  <si>
    <t>なお、25年度から臨時財政対策債発行可能額の算出方法の見直しにより、特別区において発行可能額が皆減したため、また25年度から元年度までは、減収補填債（特例分）の発行実績がないことから（　）書きは計上していません。</t>
    <phoneticPr fontId="6"/>
  </si>
  <si>
    <t>経常収支比率を性質別に見てみると（表１７）</t>
    <rPh sb="17" eb="18">
      <t>ヒョウ</t>
    </rPh>
    <phoneticPr fontId="6"/>
  </si>
  <si>
    <t>財政圧迫の要因となる公債費負担比率を見てみると（表１８）</t>
    <rPh sb="24" eb="25">
      <t>ヒョウ</t>
    </rPh>
    <phoneticPr fontId="6"/>
  </si>
  <si>
    <t>財政の運営状況を表す実質収支比率（表１９）</t>
    <rPh sb="17" eb="18">
      <t>ヒョウ</t>
    </rPh>
    <phoneticPr fontId="6"/>
  </si>
  <si>
    <t>令和3年度</t>
    <rPh sb="0" eb="2">
      <t>レイワ</t>
    </rPh>
    <phoneticPr fontId="6"/>
  </si>
  <si>
    <t>人口 (人)</t>
    <rPh sb="0" eb="1">
      <t>ヒト</t>
    </rPh>
    <rPh sb="1" eb="2">
      <t>クチ</t>
    </rPh>
    <rPh sb="4" eb="5">
      <t>ニン</t>
    </rPh>
    <phoneticPr fontId="6"/>
  </si>
  <si>
    <t>歳出一人あたり（円)</t>
    <rPh sb="0" eb="1">
      <t>サイ</t>
    </rPh>
    <rPh sb="1" eb="2">
      <t>デ</t>
    </rPh>
    <rPh sb="2" eb="3">
      <t>イチ</t>
    </rPh>
    <rPh sb="3" eb="4">
      <t>ニン</t>
    </rPh>
    <rPh sb="8" eb="9">
      <t>エン</t>
    </rPh>
    <phoneticPr fontId="6"/>
  </si>
  <si>
    <t>区税一人あたり（円)</t>
    <rPh sb="0" eb="1">
      <t>ク</t>
    </rPh>
    <rPh sb="1" eb="2">
      <t>ゼイ</t>
    </rPh>
    <rPh sb="2" eb="3">
      <t>イチ</t>
    </rPh>
    <rPh sb="3" eb="4">
      <t>ニン</t>
    </rPh>
    <rPh sb="8" eb="9">
      <t>エン</t>
    </rPh>
    <phoneticPr fontId="6"/>
  </si>
  <si>
    <t>（令和５年３月３１日現在）</t>
    <rPh sb="1" eb="3">
      <t>レイワ</t>
    </rPh>
    <phoneticPr fontId="6"/>
  </si>
  <si>
    <t>自　令和４年４月１日</t>
    <rPh sb="2" eb="4">
      <t>レイワ</t>
    </rPh>
    <phoneticPr fontId="6"/>
  </si>
  <si>
    <t>至　令和５年３月３１日</t>
    <rPh sb="2" eb="4">
      <t>レイワ</t>
    </rPh>
    <phoneticPr fontId="6"/>
  </si>
  <si>
    <t>至　令和５年３月３１日</t>
    <phoneticPr fontId="6"/>
  </si>
  <si>
    <t>令和4年度</t>
    <rPh sb="0" eb="2">
      <t>レイワ</t>
    </rPh>
    <phoneticPr fontId="6"/>
  </si>
  <si>
    <t>下段（　）内の数値は参考数値で、減税補填債等を含めない場合です。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</si>
</sst>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#,##0_ "/>
    <numFmt numFmtId="178" formatCode="0;&quot;△ &quot;0"/>
    <numFmt numFmtId="179" formatCode="#,##0.0;&quot;△ &quot;#,##0.0"/>
    <numFmt numFmtId="180" formatCode="0.0%"/>
    <numFmt numFmtId="181" formatCode="\(##.0%\)"/>
    <numFmt numFmtId="182" formatCode="0.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2">
    <xf numFmtId="0" fontId="0" fillId="0" borderId="0"/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14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0" borderId="19">
      <alignment horizontal="center" vertical="center"/>
    </xf>
    <xf numFmtId="0" fontId="2" fillId="0" borderId="0">
      <alignment vertical="center"/>
    </xf>
    <xf numFmtId="0" fontId="1" fillId="0" borderId="0">
      <alignment vertical="center"/>
    </xf>
  </cellStyleXfs>
  <cellXfs count="403">
    <xf numFmtId="0" fontId="0" fillId="0" borderId="0" xfId="0"/>
    <xf numFmtId="0" fontId="7" fillId="0" borderId="0" xfId="0" applyFont="1"/>
    <xf numFmtId="0" fontId="9" fillId="0" borderId="0" xfId="1" applyFont="1" applyFill="1">
      <alignment vertical="center"/>
    </xf>
    <xf numFmtId="0" fontId="9" fillId="0" borderId="0" xfId="2" applyFont="1" applyFill="1" applyAlignment="1">
      <alignment vertical="center"/>
    </xf>
    <xf numFmtId="0" fontId="9" fillId="0" borderId="0" xfId="3" applyFont="1" applyFill="1" applyBorder="1">
      <alignment vertical="center"/>
    </xf>
    <xf numFmtId="0" fontId="9" fillId="0" borderId="0" xfId="3" applyFont="1" applyFill="1">
      <alignment vertical="center"/>
    </xf>
    <xf numFmtId="0" fontId="7" fillId="0" borderId="0" xfId="3" applyFont="1" applyFill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7" fillId="0" borderId="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38" fontId="7" fillId="0" borderId="0" xfId="5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6" xfId="4" applyFont="1" applyFill="1" applyBorder="1" applyAlignment="1">
      <alignment horizontal="right" vertical="center"/>
    </xf>
    <xf numFmtId="176" fontId="12" fillId="0" borderId="7" xfId="4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vertical="center"/>
    </xf>
    <xf numFmtId="0" fontId="12" fillId="0" borderId="7" xfId="4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horizontal="right" vertical="center"/>
    </xf>
    <xf numFmtId="177" fontId="12" fillId="0" borderId="7" xfId="4" applyNumberFormat="1" applyFont="1" applyFill="1" applyBorder="1" applyAlignment="1">
      <alignment horizontal="center" vertical="center"/>
    </xf>
    <xf numFmtId="41" fontId="7" fillId="0" borderId="6" xfId="4" applyNumberFormat="1" applyFont="1" applyFill="1" applyBorder="1" applyAlignment="1">
      <alignment vertical="center"/>
    </xf>
    <xf numFmtId="38" fontId="13" fillId="0" borderId="0" xfId="5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38" fontId="7" fillId="0" borderId="5" xfId="5" applyFont="1" applyFill="1" applyBorder="1" applyAlignment="1">
      <alignment vertical="center" wrapText="1"/>
    </xf>
    <xf numFmtId="176" fontId="7" fillId="0" borderId="0" xfId="4" applyNumberFormat="1" applyFont="1" applyFill="1" applyBorder="1" applyAlignment="1">
      <alignment vertical="center"/>
    </xf>
    <xf numFmtId="176" fontId="7" fillId="0" borderId="10" xfId="4" applyNumberFormat="1" applyFont="1" applyFill="1" applyBorder="1" applyAlignment="1">
      <alignment horizontal="right" vertical="center"/>
    </xf>
    <xf numFmtId="177" fontId="12" fillId="0" borderId="11" xfId="4" applyNumberFormat="1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center" vertical="center"/>
    </xf>
    <xf numFmtId="176" fontId="7" fillId="0" borderId="5" xfId="5" applyNumberFormat="1" applyFont="1" applyFill="1" applyBorder="1" applyAlignment="1">
      <alignment vertical="center"/>
    </xf>
    <xf numFmtId="177" fontId="12" fillId="0" borderId="7" xfId="4" applyNumberFormat="1" applyFont="1" applyFill="1" applyBorder="1" applyAlignment="1">
      <alignment horizontal="right" vertical="center"/>
    </xf>
    <xf numFmtId="0" fontId="12" fillId="0" borderId="7" xfId="4" applyFont="1" applyFill="1" applyBorder="1" applyAlignment="1">
      <alignment horizontal="right" vertical="center"/>
    </xf>
    <xf numFmtId="176" fontId="7" fillId="0" borderId="5" xfId="4" applyNumberFormat="1" applyFont="1" applyFill="1" applyBorder="1" applyAlignment="1">
      <alignment vertical="center"/>
    </xf>
    <xf numFmtId="0" fontId="7" fillId="0" borderId="12" xfId="4" applyFont="1" applyFill="1" applyBorder="1" applyAlignment="1">
      <alignment vertical="center"/>
    </xf>
    <xf numFmtId="176" fontId="7" fillId="0" borderId="0" xfId="4" applyNumberFormat="1" applyFont="1" applyFill="1" applyAlignment="1">
      <alignment vertical="center"/>
    </xf>
    <xf numFmtId="176" fontId="7" fillId="0" borderId="16" xfId="4" applyNumberFormat="1" applyFont="1" applyFill="1" applyBorder="1" applyAlignment="1">
      <alignment horizontal="right" vertical="center"/>
    </xf>
    <xf numFmtId="177" fontId="12" fillId="0" borderId="17" xfId="4" applyNumberFormat="1" applyFont="1" applyFill="1" applyBorder="1" applyAlignment="1">
      <alignment horizontal="center" vertical="center"/>
    </xf>
    <xf numFmtId="176" fontId="7" fillId="2" borderId="3" xfId="4" applyNumberFormat="1" applyFont="1" applyFill="1" applyBorder="1" applyAlignment="1">
      <alignment horizontal="right" vertical="center"/>
    </xf>
    <xf numFmtId="176" fontId="12" fillId="2" borderId="4" xfId="4" applyNumberFormat="1" applyFont="1" applyFill="1" applyBorder="1" applyAlignment="1">
      <alignment horizontal="center" vertical="center"/>
    </xf>
    <xf numFmtId="177" fontId="12" fillId="2" borderId="4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9" fillId="0" borderId="0" xfId="4" applyFont="1" applyFill="1" applyAlignment="1">
      <alignment horizontal="left" vertical="center"/>
    </xf>
    <xf numFmtId="49" fontId="9" fillId="0" borderId="0" xfId="4" applyNumberFormat="1" applyFont="1" applyFill="1" applyAlignment="1">
      <alignment vertical="center"/>
    </xf>
    <xf numFmtId="49" fontId="9" fillId="0" borderId="0" xfId="72" applyNumberFormat="1" applyFont="1" applyFill="1" applyAlignment="1">
      <alignment vertical="center"/>
    </xf>
    <xf numFmtId="0" fontId="9" fillId="0" borderId="0" xfId="72" applyFont="1" applyFill="1" applyAlignment="1">
      <alignment vertical="center"/>
    </xf>
    <xf numFmtId="49" fontId="7" fillId="0" borderId="0" xfId="72" applyNumberFormat="1" applyFont="1" applyFill="1" applyAlignment="1">
      <alignment vertical="center"/>
    </xf>
    <xf numFmtId="0" fontId="7" fillId="0" borderId="0" xfId="72" applyFont="1" applyFill="1" applyAlignment="1">
      <alignment vertical="center"/>
    </xf>
    <xf numFmtId="0" fontId="7" fillId="0" borderId="0" xfId="72" applyFont="1" applyFill="1" applyBorder="1" applyAlignment="1"/>
    <xf numFmtId="0" fontId="7" fillId="0" borderId="0" xfId="72" applyFont="1" applyFill="1" applyBorder="1" applyAlignment="1">
      <alignment horizontal="right"/>
    </xf>
    <xf numFmtId="0" fontId="7" fillId="0" borderId="0" xfId="72" applyFont="1" applyFill="1" applyBorder="1" applyAlignment="1">
      <alignment horizontal="right" vertical="center"/>
    </xf>
    <xf numFmtId="0" fontId="7" fillId="0" borderId="0" xfId="0" applyFont="1" applyFill="1"/>
    <xf numFmtId="38" fontId="7" fillId="0" borderId="5" xfId="10" applyFont="1" applyFill="1" applyBorder="1" applyAlignment="1">
      <alignment vertical="center"/>
    </xf>
    <xf numFmtId="38" fontId="7" fillId="0" borderId="0" xfId="1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0" fontId="7" fillId="0" borderId="0" xfId="72" applyFont="1" applyFill="1" applyAlignment="1">
      <alignment vertical="center" wrapText="1"/>
    </xf>
    <xf numFmtId="38" fontId="7" fillId="2" borderId="8" xfId="10" applyFont="1" applyFill="1" applyBorder="1" applyAlignment="1">
      <alignment vertical="center"/>
    </xf>
    <xf numFmtId="38" fontId="7" fillId="2" borderId="9" xfId="10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horizontal="right" vertical="center"/>
    </xf>
    <xf numFmtId="37" fontId="12" fillId="2" borderId="11" xfId="0" applyNumberFormat="1" applyFont="1" applyFill="1" applyBorder="1" applyAlignment="1">
      <alignment horizontal="center" vertical="center"/>
    </xf>
    <xf numFmtId="38" fontId="7" fillId="2" borderId="1" xfId="10" applyFont="1" applyFill="1" applyBorder="1" applyAlignment="1">
      <alignment vertical="center"/>
    </xf>
    <xf numFmtId="38" fontId="7" fillId="2" borderId="2" xfId="10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right" vertical="center"/>
    </xf>
    <xf numFmtId="177" fontId="12" fillId="2" borderId="4" xfId="0" applyNumberFormat="1" applyFont="1" applyFill="1" applyBorder="1" applyAlignment="1">
      <alignment horizontal="center" vertical="center"/>
    </xf>
    <xf numFmtId="49" fontId="7" fillId="0" borderId="0" xfId="40" applyNumberFormat="1" applyFont="1" applyFill="1" applyAlignment="1">
      <alignment vertical="center"/>
    </xf>
    <xf numFmtId="0" fontId="7" fillId="0" borderId="0" xfId="40" applyFont="1" applyFill="1" applyAlignment="1">
      <alignment vertical="center"/>
    </xf>
    <xf numFmtId="0" fontId="7" fillId="0" borderId="0" xfId="40" applyFont="1" applyFill="1" applyBorder="1" applyAlignment="1">
      <alignment vertical="center"/>
    </xf>
    <xf numFmtId="0" fontId="7" fillId="0" borderId="0" xfId="98" applyFont="1" applyFill="1" applyBorder="1" applyAlignment="1">
      <alignment horizontal="left" vertical="center"/>
    </xf>
    <xf numFmtId="0" fontId="7" fillId="0" borderId="0" xfId="98" applyFont="1" applyFill="1" applyBorder="1" applyAlignment="1">
      <alignment vertical="center"/>
    </xf>
    <xf numFmtId="0" fontId="7" fillId="0" borderId="0" xfId="40" applyFont="1" applyFill="1" applyAlignment="1">
      <alignment horizontal="center" vertical="center"/>
    </xf>
    <xf numFmtId="0" fontId="9" fillId="0" borderId="0" xfId="40" applyFont="1" applyFill="1" applyAlignment="1">
      <alignment vertical="center"/>
    </xf>
    <xf numFmtId="0" fontId="5" fillId="0" borderId="0" xfId="72" applyFont="1" applyFill="1" applyBorder="1" applyAlignment="1">
      <alignment horizontal="left" vertical="center"/>
    </xf>
    <xf numFmtId="0" fontId="18" fillId="0" borderId="0" xfId="7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40" applyFont="1" applyFill="1" applyBorder="1" applyAlignment="1">
      <alignment vertical="center"/>
    </xf>
    <xf numFmtId="0" fontId="11" fillId="0" borderId="14" xfId="40" applyFont="1" applyFill="1" applyBorder="1" applyAlignment="1">
      <alignment vertical="center"/>
    </xf>
    <xf numFmtId="0" fontId="11" fillId="0" borderId="14" xfId="98" applyFont="1" applyFill="1" applyBorder="1" applyAlignment="1">
      <alignment vertical="center"/>
    </xf>
    <xf numFmtId="0" fontId="11" fillId="0" borderId="14" xfId="98" applyFont="1" applyFill="1" applyBorder="1" applyAlignment="1">
      <alignment horizontal="left" vertical="center"/>
    </xf>
    <xf numFmtId="0" fontId="19" fillId="0" borderId="14" xfId="98" applyFont="1" applyFill="1" applyBorder="1" applyAlignment="1">
      <alignment horizontal="left" vertical="center"/>
    </xf>
    <xf numFmtId="176" fontId="11" fillId="0" borderId="16" xfId="0" applyNumberFormat="1" applyFont="1" applyFill="1" applyBorder="1" applyAlignment="1">
      <alignment horizontal="right" vertical="center"/>
    </xf>
    <xf numFmtId="38" fontId="11" fillId="0" borderId="17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right" vertical="center"/>
    </xf>
    <xf numFmtId="38" fontId="11" fillId="0" borderId="15" xfId="0" applyNumberFormat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1" fillId="0" borderId="44" xfId="40" applyFont="1" applyFill="1" applyBorder="1" applyAlignment="1">
      <alignment vertical="center"/>
    </xf>
    <xf numFmtId="0" fontId="11" fillId="0" borderId="21" xfId="40" applyFont="1" applyFill="1" applyBorder="1" applyAlignment="1">
      <alignment vertical="center"/>
    </xf>
    <xf numFmtId="38" fontId="11" fillId="0" borderId="21" xfId="5" applyFont="1" applyFill="1" applyBorder="1" applyAlignment="1">
      <alignment vertical="center"/>
    </xf>
    <xf numFmtId="176" fontId="11" fillId="0" borderId="23" xfId="0" applyNumberFormat="1" applyFont="1" applyFill="1" applyBorder="1" applyAlignment="1">
      <alignment horizontal="right" vertical="center"/>
    </xf>
    <xf numFmtId="38" fontId="11" fillId="0" borderId="51" xfId="0" applyNumberFormat="1" applyFont="1" applyFill="1" applyBorder="1" applyAlignment="1">
      <alignment horizontal="center" vertical="center"/>
    </xf>
    <xf numFmtId="0" fontId="11" fillId="0" borderId="5" xfId="40" applyFont="1" applyFill="1" applyBorder="1" applyAlignment="1">
      <alignment vertical="center"/>
    </xf>
    <xf numFmtId="0" fontId="11" fillId="0" borderId="0" xfId="40" applyFont="1" applyFill="1" applyBorder="1" applyAlignment="1">
      <alignment vertical="center"/>
    </xf>
    <xf numFmtId="38" fontId="11" fillId="0" borderId="0" xfId="5" applyFont="1" applyFill="1" applyBorder="1" applyAlignment="1">
      <alignment vertical="center"/>
    </xf>
    <xf numFmtId="0" fontId="11" fillId="0" borderId="12" xfId="40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horizontal="right" vertical="center"/>
    </xf>
    <xf numFmtId="38" fontId="11" fillId="0" borderId="7" xfId="0" applyNumberFormat="1" applyFont="1" applyFill="1" applyBorder="1" applyAlignment="1">
      <alignment horizontal="center" vertical="center"/>
    </xf>
    <xf numFmtId="0" fontId="11" fillId="0" borderId="0" xfId="98" applyFont="1" applyFill="1" applyBorder="1" applyAlignment="1">
      <alignment horizontal="left" vertical="center"/>
    </xf>
    <xf numFmtId="0" fontId="11" fillId="0" borderId="34" xfId="40" applyFont="1" applyFill="1" applyBorder="1" applyAlignment="1">
      <alignment vertical="center"/>
    </xf>
    <xf numFmtId="0" fontId="11" fillId="0" borderId="0" xfId="98" applyFont="1" applyFill="1" applyBorder="1" applyAlignment="1">
      <alignment vertical="center"/>
    </xf>
    <xf numFmtId="176" fontId="11" fillId="0" borderId="35" xfId="0" applyNumberFormat="1" applyFont="1" applyFill="1" applyBorder="1" applyAlignment="1">
      <alignment horizontal="right" vertical="center"/>
    </xf>
    <xf numFmtId="38" fontId="11" fillId="0" borderId="36" xfId="0" applyNumberFormat="1" applyFont="1" applyFill="1" applyBorder="1" applyAlignment="1">
      <alignment horizontal="center" vertical="center"/>
    </xf>
    <xf numFmtId="0" fontId="11" fillId="0" borderId="8" xfId="40" applyFont="1" applyFill="1" applyBorder="1" applyAlignment="1">
      <alignment vertical="center"/>
    </xf>
    <xf numFmtId="0" fontId="11" fillId="0" borderId="9" xfId="40" applyFont="1" applyFill="1" applyBorder="1" applyAlignment="1">
      <alignment vertical="center"/>
    </xf>
    <xf numFmtId="0" fontId="11" fillId="0" borderId="9" xfId="98" applyFont="1" applyFill="1" applyBorder="1" applyAlignment="1">
      <alignment vertical="center"/>
    </xf>
    <xf numFmtId="0" fontId="11" fillId="0" borderId="9" xfId="98" applyFont="1" applyFill="1" applyBorder="1" applyAlignment="1">
      <alignment horizontal="left" vertical="center"/>
    </xf>
    <xf numFmtId="0" fontId="11" fillId="0" borderId="39" xfId="40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horizontal="right" vertical="center"/>
    </xf>
    <xf numFmtId="38" fontId="11" fillId="0" borderId="11" xfId="0" applyNumberFormat="1" applyFont="1" applyFill="1" applyBorder="1" applyAlignment="1">
      <alignment horizontal="center" vertical="center"/>
    </xf>
    <xf numFmtId="176" fontId="11" fillId="0" borderId="44" xfId="0" applyNumberFormat="1" applyFont="1" applyFill="1" applyBorder="1" applyAlignment="1">
      <alignment horizontal="right" vertical="center"/>
    </xf>
    <xf numFmtId="38" fontId="11" fillId="0" borderId="45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38" fontId="11" fillId="0" borderId="12" xfId="0" applyNumberFormat="1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40" applyFont="1" applyFill="1" applyBorder="1" applyAlignment="1">
      <alignment horizontal="center" vertical="center"/>
    </xf>
    <xf numFmtId="0" fontId="11" fillId="0" borderId="12" xfId="40" applyFont="1" applyFill="1" applyBorder="1" applyAlignment="1">
      <alignment horizontal="center" vertical="center"/>
    </xf>
    <xf numFmtId="0" fontId="11" fillId="0" borderId="46" xfId="40" applyFont="1" applyFill="1" applyBorder="1" applyAlignment="1">
      <alignment vertical="center"/>
    </xf>
    <xf numFmtId="0" fontId="11" fillId="0" borderId="46" xfId="98" applyFont="1" applyFill="1" applyBorder="1" applyAlignment="1">
      <alignment vertical="center"/>
    </xf>
    <xf numFmtId="0" fontId="11" fillId="0" borderId="46" xfId="98" applyFont="1" applyFill="1" applyBorder="1" applyAlignment="1">
      <alignment horizontal="left" vertical="center"/>
    </xf>
    <xf numFmtId="0" fontId="11" fillId="0" borderId="47" xfId="40" applyFont="1" applyFill="1" applyBorder="1" applyAlignment="1">
      <alignment vertical="center"/>
    </xf>
    <xf numFmtId="0" fontId="11" fillId="0" borderId="48" xfId="98" applyFont="1" applyFill="1" applyBorder="1" applyAlignment="1">
      <alignment horizontal="left" vertical="center"/>
    </xf>
    <xf numFmtId="0" fontId="19" fillId="0" borderId="48" xfId="98" applyFont="1" applyFill="1" applyBorder="1" applyAlignment="1">
      <alignment horizontal="left" vertical="center"/>
    </xf>
    <xf numFmtId="0" fontId="11" fillId="0" borderId="48" xfId="40" applyFont="1" applyFill="1" applyBorder="1" applyAlignment="1">
      <alignment vertical="center"/>
    </xf>
    <xf numFmtId="0" fontId="11" fillId="0" borderId="45" xfId="40" applyFont="1" applyFill="1" applyBorder="1" applyAlignment="1">
      <alignment vertical="center"/>
    </xf>
    <xf numFmtId="176" fontId="11" fillId="0" borderId="8" xfId="0" applyNumberFormat="1" applyFont="1" applyFill="1" applyBorder="1" applyAlignment="1">
      <alignment horizontal="right" vertical="center"/>
    </xf>
    <xf numFmtId="38" fontId="11" fillId="0" borderId="9" xfId="0" applyNumberFormat="1" applyFont="1" applyFill="1" applyBorder="1" applyAlignment="1">
      <alignment horizontal="center" vertical="center"/>
    </xf>
    <xf numFmtId="0" fontId="11" fillId="2" borderId="24" xfId="40" applyFont="1" applyFill="1" applyBorder="1" applyAlignment="1">
      <alignment vertical="center"/>
    </xf>
    <xf numFmtId="0" fontId="11" fillId="2" borderId="25" xfId="40" applyFont="1" applyFill="1" applyBorder="1" applyAlignment="1">
      <alignment vertical="center"/>
    </xf>
    <xf numFmtId="0" fontId="11" fillId="2" borderId="2" xfId="40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right" vertical="center"/>
    </xf>
    <xf numFmtId="38" fontId="11" fillId="2" borderId="4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38" fontId="11" fillId="2" borderId="2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vertical="center"/>
    </xf>
    <xf numFmtId="0" fontId="7" fillId="0" borderId="0" xfId="40" applyFont="1" applyFill="1" applyBorder="1">
      <alignment vertical="center"/>
    </xf>
    <xf numFmtId="49" fontId="11" fillId="0" borderId="0" xfId="2" applyNumberFormat="1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8" fillId="0" borderId="0" xfId="40" applyFont="1" applyFill="1" applyBorder="1">
      <alignment vertical="center"/>
    </xf>
    <xf numFmtId="0" fontId="11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38" fontId="7" fillId="0" borderId="20" xfId="5" applyFont="1" applyFill="1" applyBorder="1" applyAlignment="1">
      <alignment vertical="center"/>
    </xf>
    <xf numFmtId="0" fontId="7" fillId="0" borderId="21" xfId="98" applyFont="1" applyFill="1" applyBorder="1" applyAlignment="1">
      <alignment vertical="center"/>
    </xf>
    <xf numFmtId="0" fontId="7" fillId="0" borderId="21" xfId="98" applyFont="1" applyFill="1" applyBorder="1" applyAlignment="1">
      <alignment horizontal="left" vertical="center"/>
    </xf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12" fillId="0" borderId="51" xfId="2" applyFont="1" applyFill="1" applyBorder="1" applyAlignment="1">
      <alignment vertical="center"/>
    </xf>
    <xf numFmtId="176" fontId="7" fillId="0" borderId="0" xfId="40" applyNumberFormat="1" applyFont="1" applyFill="1" applyBorder="1">
      <alignment vertical="center"/>
    </xf>
    <xf numFmtId="3" fontId="7" fillId="0" borderId="0" xfId="0" applyNumberFormat="1" applyFont="1" applyFill="1"/>
    <xf numFmtId="0" fontId="7" fillId="0" borderId="12" xfId="2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horizontal="right" vertical="center"/>
    </xf>
    <xf numFmtId="177" fontId="12" fillId="0" borderId="7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9" fillId="0" borderId="0" xfId="2" applyFont="1" applyFill="1" applyAlignment="1">
      <alignment vertical="center" wrapText="1"/>
    </xf>
    <xf numFmtId="178" fontId="12" fillId="0" borderId="7" xfId="2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38" fontId="7" fillId="2" borderId="9" xfId="5" applyFont="1" applyFill="1" applyBorder="1" applyAlignment="1">
      <alignment vertical="center"/>
    </xf>
    <xf numFmtId="0" fontId="7" fillId="2" borderId="9" xfId="6" applyFont="1" applyFill="1" applyBorder="1" applyAlignment="1">
      <alignment vertical="center"/>
    </xf>
    <xf numFmtId="0" fontId="7" fillId="2" borderId="39" xfId="2" applyFont="1" applyFill="1" applyBorder="1" applyAlignment="1">
      <alignment vertical="center"/>
    </xf>
    <xf numFmtId="176" fontId="7" fillId="2" borderId="10" xfId="2" applyNumberFormat="1" applyFont="1" applyFill="1" applyBorder="1" applyAlignment="1">
      <alignment horizontal="right" vertical="center"/>
    </xf>
    <xf numFmtId="177" fontId="12" fillId="2" borderId="11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7" fillId="2" borderId="9" xfId="2" applyFont="1" applyFill="1" applyBorder="1" applyAlignment="1">
      <alignment horizontal="left" vertical="center"/>
    </xf>
    <xf numFmtId="176" fontId="7" fillId="0" borderId="10" xfId="2" applyNumberFormat="1" applyFont="1" applyFill="1" applyBorder="1" applyAlignment="1">
      <alignment horizontal="right" vertical="center"/>
    </xf>
    <xf numFmtId="177" fontId="12" fillId="0" borderId="11" xfId="2" applyNumberFormat="1" applyFont="1" applyFill="1" applyBorder="1" applyAlignment="1">
      <alignment horizontal="center" vertical="center"/>
    </xf>
    <xf numFmtId="176" fontId="7" fillId="0" borderId="35" xfId="2" applyNumberFormat="1" applyFont="1" applyFill="1" applyBorder="1" applyAlignment="1">
      <alignment horizontal="right" vertical="center"/>
    </xf>
    <xf numFmtId="176" fontId="7" fillId="2" borderId="3" xfId="2" applyNumberFormat="1" applyFont="1" applyFill="1" applyBorder="1" applyAlignment="1">
      <alignment horizontal="right" vertical="center"/>
    </xf>
    <xf numFmtId="177" fontId="12" fillId="2" borderId="4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>
      <alignment horizontal="right" vertical="center"/>
    </xf>
    <xf numFmtId="177" fontId="12" fillId="0" borderId="21" xfId="2" applyNumberFormat="1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left" vertical="center"/>
    </xf>
    <xf numFmtId="0" fontId="7" fillId="0" borderId="50" xfId="2" applyFont="1" applyFill="1" applyBorder="1" applyAlignment="1">
      <alignment horizontal="left" vertical="center"/>
    </xf>
    <xf numFmtId="176" fontId="7" fillId="0" borderId="30" xfId="2" applyNumberFormat="1" applyFont="1" applyFill="1" applyBorder="1" applyAlignment="1">
      <alignment horizontal="right" vertical="center"/>
    </xf>
    <xf numFmtId="177" fontId="12" fillId="0" borderId="31" xfId="2" applyNumberFormat="1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left" vertical="center"/>
    </xf>
    <xf numFmtId="0" fontId="7" fillId="0" borderId="46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176" fontId="7" fillId="0" borderId="16" xfId="2" applyNumberFormat="1" applyFont="1" applyFill="1" applyBorder="1" applyAlignment="1">
      <alignment horizontal="right" vertical="center"/>
    </xf>
    <xf numFmtId="177" fontId="12" fillId="0" borderId="17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0" borderId="2" xfId="5" applyFont="1" applyFill="1" applyBorder="1" applyAlignment="1">
      <alignment vertical="center"/>
    </xf>
    <xf numFmtId="0" fontId="7" fillId="0" borderId="2" xfId="6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horizontal="right" vertical="center"/>
    </xf>
    <xf numFmtId="177" fontId="12" fillId="0" borderId="4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7" fillId="0" borderId="0" xfId="40" applyFont="1" applyFill="1">
      <alignment vertical="center"/>
    </xf>
    <xf numFmtId="0" fontId="20" fillId="0" borderId="0" xfId="4" applyFont="1" applyFill="1" applyBorder="1" applyAlignment="1"/>
    <xf numFmtId="0" fontId="5" fillId="0" borderId="0" xfId="4" applyFont="1" applyFill="1" applyAlignment="1">
      <alignment horizontal="center" vertical="center"/>
    </xf>
    <xf numFmtId="49" fontId="11" fillId="0" borderId="0" xfId="4" applyNumberFormat="1" applyFont="1" applyFill="1" applyAlignment="1">
      <alignment vertical="center"/>
    </xf>
    <xf numFmtId="49" fontId="9" fillId="0" borderId="0" xfId="4" applyNumberFormat="1" applyFont="1" applyFill="1" applyAlignment="1">
      <alignment horizontal="center" vertical="center"/>
    </xf>
    <xf numFmtId="178" fontId="12" fillId="0" borderId="7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Alignment="1">
      <alignment vertical="center" wrapText="1"/>
    </xf>
    <xf numFmtId="0" fontId="7" fillId="0" borderId="35" xfId="4" applyFont="1" applyFill="1" applyBorder="1" applyAlignment="1">
      <alignment horizontal="right" vertical="center"/>
    </xf>
    <xf numFmtId="0" fontId="12" fillId="0" borderId="36" xfId="4" applyFont="1" applyFill="1" applyBorder="1" applyAlignment="1">
      <alignment horizontal="right" vertical="center"/>
    </xf>
    <xf numFmtId="178" fontId="12" fillId="2" borderId="4" xfId="4" applyNumberFormat="1" applyFont="1" applyFill="1" applyBorder="1" applyAlignment="1">
      <alignment horizontal="center" vertical="center"/>
    </xf>
    <xf numFmtId="176" fontId="9" fillId="0" borderId="0" xfId="4" applyNumberFormat="1" applyFont="1" applyFill="1" applyAlignment="1">
      <alignment vertical="center"/>
    </xf>
    <xf numFmtId="41" fontId="7" fillId="0" borderId="6" xfId="4" applyNumberFormat="1" applyFont="1" applyFill="1" applyBorder="1" applyAlignment="1">
      <alignment horizontal="right" vertical="center"/>
    </xf>
    <xf numFmtId="49" fontId="7" fillId="0" borderId="0" xfId="85" applyNumberFormat="1" applyFont="1" applyFill="1">
      <alignment vertical="center"/>
    </xf>
    <xf numFmtId="176" fontId="7" fillId="0" borderId="54" xfId="0" applyNumberFormat="1" applyFont="1" applyFill="1" applyBorder="1" applyAlignment="1">
      <alignment horizontal="right" vertical="center"/>
    </xf>
    <xf numFmtId="0" fontId="12" fillId="0" borderId="55" xfId="0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right" vertical="center"/>
    </xf>
    <xf numFmtId="177" fontId="12" fillId="0" borderId="36" xfId="0" applyNumberFormat="1" applyFont="1" applyFill="1" applyBorder="1" applyAlignment="1">
      <alignment horizontal="center" vertical="center"/>
    </xf>
    <xf numFmtId="38" fontId="7" fillId="0" borderId="1" xfId="10" applyFont="1" applyFill="1" applyBorder="1" applyAlignment="1">
      <alignment vertical="center"/>
    </xf>
    <xf numFmtId="176" fontId="7" fillId="0" borderId="0" xfId="0" applyNumberFormat="1" applyFont="1" applyFill="1"/>
    <xf numFmtId="0" fontId="22" fillId="0" borderId="0" xfId="72" applyFont="1" applyFill="1" applyBorder="1" applyAlignment="1">
      <alignment vertical="center"/>
    </xf>
    <xf numFmtId="176" fontId="11" fillId="0" borderId="16" xfId="0" applyNumberFormat="1" applyFont="1" applyBorder="1" applyAlignment="1">
      <alignment horizontal="right" vertical="center"/>
    </xf>
    <xf numFmtId="38" fontId="11" fillId="0" borderId="17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right" vertical="center"/>
    </xf>
    <xf numFmtId="38" fontId="11" fillId="0" borderId="15" xfId="0" applyNumberFormat="1" applyFont="1" applyBorder="1" applyAlignment="1">
      <alignment horizontal="center" vertical="center"/>
    </xf>
    <xf numFmtId="38" fontId="11" fillId="0" borderId="48" xfId="5" applyFont="1" applyFill="1" applyBorder="1" applyAlignment="1">
      <alignment vertical="center"/>
    </xf>
    <xf numFmtId="38" fontId="11" fillId="0" borderId="56" xfId="0" applyNumberFormat="1" applyFont="1" applyFill="1" applyBorder="1" applyAlignment="1">
      <alignment horizontal="center" vertical="center"/>
    </xf>
    <xf numFmtId="176" fontId="11" fillId="0" borderId="23" xfId="0" applyNumberFormat="1" applyFont="1" applyBorder="1" applyAlignment="1">
      <alignment horizontal="right" vertical="center"/>
    </xf>
    <xf numFmtId="38" fontId="11" fillId="0" borderId="22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right" vertical="center"/>
    </xf>
    <xf numFmtId="38" fontId="11" fillId="0" borderId="7" xfId="0" applyNumberFormat="1" applyFont="1" applyBorder="1" applyAlignment="1">
      <alignment horizontal="center" vertical="center"/>
    </xf>
    <xf numFmtId="38" fontId="11" fillId="0" borderId="12" xfId="0" applyNumberFormat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right" vertical="center"/>
    </xf>
    <xf numFmtId="38" fontId="11" fillId="0" borderId="36" xfId="0" applyNumberFormat="1" applyFont="1" applyBorder="1" applyAlignment="1">
      <alignment horizontal="center" vertical="center"/>
    </xf>
    <xf numFmtId="38" fontId="11" fillId="0" borderId="39" xfId="0" applyNumberFormat="1" applyFont="1" applyFill="1" applyBorder="1" applyAlignment="1">
      <alignment horizontal="center" vertical="center"/>
    </xf>
    <xf numFmtId="176" fontId="11" fillId="0" borderId="44" xfId="0" applyNumberFormat="1" applyFont="1" applyBorder="1" applyAlignment="1">
      <alignment horizontal="right" vertical="center"/>
    </xf>
    <xf numFmtId="38" fontId="11" fillId="0" borderId="4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38" fontId="11" fillId="0" borderId="12" xfId="0" applyNumberFormat="1" applyFont="1" applyBorder="1" applyAlignment="1">
      <alignment vertical="center"/>
    </xf>
    <xf numFmtId="0" fontId="11" fillId="0" borderId="48" xfId="98" applyFont="1" applyFill="1" applyBorder="1" applyAlignment="1">
      <alignment vertical="center"/>
    </xf>
    <xf numFmtId="176" fontId="11" fillId="0" borderId="10" xfId="0" applyNumberFormat="1" applyFont="1" applyBorder="1" applyAlignment="1">
      <alignment horizontal="right" vertical="center"/>
    </xf>
    <xf numFmtId="38" fontId="11" fillId="0" borderId="11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right" vertical="center"/>
    </xf>
    <xf numFmtId="38" fontId="11" fillId="0" borderId="9" xfId="0" applyNumberFormat="1" applyFont="1" applyBorder="1" applyAlignment="1">
      <alignment horizontal="center" vertical="center"/>
    </xf>
    <xf numFmtId="38" fontId="11" fillId="0" borderId="39" xfId="0" applyNumberFormat="1" applyFont="1" applyBorder="1" applyAlignment="1">
      <alignment horizontal="center" vertical="center"/>
    </xf>
    <xf numFmtId="0" fontId="11" fillId="2" borderId="1" xfId="40" applyFont="1" applyFill="1" applyBorder="1" applyAlignment="1">
      <alignment vertical="center"/>
    </xf>
    <xf numFmtId="38" fontId="11" fillId="2" borderId="18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right" vertical="center"/>
    </xf>
    <xf numFmtId="41" fontId="11" fillId="0" borderId="6" xfId="0" applyNumberFormat="1" applyFont="1" applyBorder="1" applyAlignment="1">
      <alignment horizontal="right" vertical="center"/>
    </xf>
    <xf numFmtId="41" fontId="7" fillId="0" borderId="6" xfId="2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58" xfId="0" applyFont="1" applyFill="1" applyBorder="1" applyAlignment="1">
      <alignment horizontal="center"/>
    </xf>
    <xf numFmtId="0" fontId="0" fillId="0" borderId="10" xfId="0" applyFont="1" applyFill="1" applyBorder="1"/>
    <xf numFmtId="176" fontId="0" fillId="0" borderId="59" xfId="0" applyNumberFormat="1" applyFont="1" applyFill="1" applyBorder="1"/>
    <xf numFmtId="0" fontId="0" fillId="0" borderId="59" xfId="0" applyFont="1" applyFill="1" applyBorder="1" applyAlignment="1">
      <alignment horizontal="left"/>
    </xf>
    <xf numFmtId="176" fontId="0" fillId="0" borderId="60" xfId="0" applyNumberFormat="1" applyFont="1" applyFill="1" applyBorder="1"/>
    <xf numFmtId="0" fontId="0" fillId="0" borderId="59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176" fontId="0" fillId="0" borderId="0" xfId="0" applyNumberFormat="1" applyFont="1" applyFill="1" applyBorder="1"/>
    <xf numFmtId="0" fontId="0" fillId="0" borderId="0" xfId="0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59" xfId="0" applyFont="1" applyFill="1" applyBorder="1"/>
    <xf numFmtId="0" fontId="0" fillId="0" borderId="35" xfId="0" applyFont="1" applyFill="1" applyBorder="1" applyAlignment="1">
      <alignment shrinkToFit="1"/>
    </xf>
    <xf numFmtId="0" fontId="0" fillId="0" borderId="60" xfId="0" applyFont="1" applyFill="1" applyBorder="1" applyAlignment="1">
      <alignment wrapText="1"/>
    </xf>
    <xf numFmtId="179" fontId="0" fillId="0" borderId="60" xfId="0" applyNumberFormat="1" applyFont="1" applyFill="1" applyBorder="1"/>
    <xf numFmtId="176" fontId="0" fillId="0" borderId="59" xfId="0" applyNumberFormat="1" applyFont="1" applyFill="1" applyBorder="1" applyAlignment="1">
      <alignment shrinkToFit="1"/>
    </xf>
    <xf numFmtId="0" fontId="0" fillId="0" borderId="60" xfId="0" applyFont="1" applyFill="1" applyBorder="1" applyAlignment="1">
      <alignment shrinkToFit="1"/>
    </xf>
    <xf numFmtId="179" fontId="0" fillId="0" borderId="59" xfId="0" applyNumberFormat="1" applyFont="1" applyFill="1" applyBorder="1"/>
    <xf numFmtId="0" fontId="0" fillId="0" borderId="58" xfId="0" applyFont="1" applyFill="1" applyBorder="1" applyAlignment="1">
      <alignment horizontal="center" shrinkToFit="1"/>
    </xf>
    <xf numFmtId="0" fontId="0" fillId="0" borderId="10" xfId="0" applyFont="1" applyFill="1" applyBorder="1" applyAlignment="1"/>
    <xf numFmtId="176" fontId="0" fillId="0" borderId="35" xfId="0" applyNumberFormat="1" applyFont="1" applyFill="1" applyBorder="1" applyAlignment="1"/>
    <xf numFmtId="176" fontId="0" fillId="0" borderId="59" xfId="0" applyNumberFormat="1" applyFont="1" applyFill="1" applyBorder="1" applyAlignment="1"/>
    <xf numFmtId="176" fontId="0" fillId="0" borderId="59" xfId="0" applyNumberFormat="1" applyFont="1" applyFill="1" applyBorder="1" applyAlignment="1">
      <alignment horizontal="right"/>
    </xf>
    <xf numFmtId="0" fontId="0" fillId="0" borderId="59" xfId="0" applyFont="1" applyFill="1" applyBorder="1" applyAlignment="1">
      <alignment vertical="center"/>
    </xf>
    <xf numFmtId="38" fontId="0" fillId="0" borderId="59" xfId="5" applyFont="1" applyFill="1" applyBorder="1" applyAlignment="1">
      <alignment vertical="center"/>
    </xf>
    <xf numFmtId="0" fontId="0" fillId="0" borderId="61" xfId="0" applyFont="1" applyFill="1" applyBorder="1" applyAlignment="1"/>
    <xf numFmtId="0" fontId="0" fillId="0" borderId="10" xfId="0" applyFont="1" applyFill="1" applyBorder="1" applyAlignment="1">
      <alignment vertical="center"/>
    </xf>
    <xf numFmtId="0" fontId="0" fillId="0" borderId="59" xfId="0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right"/>
    </xf>
    <xf numFmtId="177" fontId="17" fillId="0" borderId="10" xfId="0" applyNumberFormat="1" applyFont="1" applyFill="1" applyBorder="1"/>
    <xf numFmtId="176" fontId="0" fillId="0" borderId="58" xfId="0" applyNumberFormat="1" applyFont="1" applyFill="1" applyBorder="1"/>
    <xf numFmtId="176" fontId="0" fillId="0" borderId="10" xfId="0" applyNumberFormat="1" applyFont="1" applyFill="1" applyBorder="1"/>
    <xf numFmtId="0" fontId="0" fillId="0" borderId="61" xfId="0" applyFont="1" applyFill="1" applyBorder="1"/>
    <xf numFmtId="176" fontId="0" fillId="0" borderId="45" xfId="0" applyNumberFormat="1" applyFont="1" applyFill="1" applyBorder="1"/>
    <xf numFmtId="0" fontId="0" fillId="0" borderId="35" xfId="0" applyFont="1" applyFill="1" applyBorder="1"/>
    <xf numFmtId="176" fontId="0" fillId="0" borderId="47" xfId="0" applyNumberFormat="1" applyFont="1" applyFill="1" applyBorder="1"/>
    <xf numFmtId="0" fontId="0" fillId="0" borderId="61" xfId="0" applyFont="1" applyFill="1" applyBorder="1" applyAlignment="1">
      <alignment vertical="center"/>
    </xf>
    <xf numFmtId="0" fontId="0" fillId="0" borderId="59" xfId="0" applyFont="1" applyFill="1" applyBorder="1" applyAlignment="1">
      <alignment horizontal="center"/>
    </xf>
    <xf numFmtId="0" fontId="0" fillId="0" borderId="61" xfId="0" applyFont="1" applyFill="1" applyBorder="1" applyAlignment="1">
      <alignment wrapText="1"/>
    </xf>
    <xf numFmtId="180" fontId="0" fillId="0" borderId="58" xfId="0" applyNumberFormat="1" applyFont="1" applyFill="1" applyBorder="1" applyAlignment="1">
      <alignment horizontal="center"/>
    </xf>
    <xf numFmtId="181" fontId="0" fillId="0" borderId="6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181" fontId="0" fillId="0" borderId="0" xfId="0" applyNumberFormat="1" applyFont="1" applyFill="1" applyBorder="1" applyAlignment="1">
      <alignment horizontal="center"/>
    </xf>
    <xf numFmtId="182" fontId="0" fillId="0" borderId="58" xfId="0" applyNumberFormat="1" applyFont="1" applyFill="1" applyBorder="1" applyAlignment="1">
      <alignment horizontal="right"/>
    </xf>
    <xf numFmtId="182" fontId="0" fillId="0" borderId="45" xfId="0" applyNumberFormat="1" applyFont="1" applyFill="1" applyBorder="1" applyAlignment="1">
      <alignment horizontal="right"/>
    </xf>
    <xf numFmtId="182" fontId="0" fillId="0" borderId="59" xfId="0" applyNumberFormat="1" applyFont="1" applyFill="1" applyBorder="1" applyAlignment="1">
      <alignment horizontal="right"/>
    </xf>
    <xf numFmtId="180" fontId="0" fillId="0" borderId="59" xfId="0" applyNumberFormat="1" applyFont="1" applyFill="1" applyBorder="1" applyAlignment="1">
      <alignment horizontal="center"/>
    </xf>
    <xf numFmtId="180" fontId="0" fillId="0" borderId="59" xfId="0" applyNumberFormat="1" applyFont="1" applyFill="1" applyBorder="1" applyAlignment="1">
      <alignment horizontal="center" shrinkToFit="1"/>
    </xf>
    <xf numFmtId="0" fontId="0" fillId="0" borderId="58" xfId="0" applyFont="1" applyBorder="1" applyAlignment="1">
      <alignment horizontal="center"/>
    </xf>
    <xf numFmtId="176" fontId="0" fillId="0" borderId="60" xfId="0" applyNumberFormat="1" applyFont="1" applyBorder="1"/>
    <xf numFmtId="0" fontId="0" fillId="0" borderId="0" xfId="0" applyFont="1" applyFill="1" applyAlignment="1">
      <alignment horizontal="right"/>
    </xf>
    <xf numFmtId="38" fontId="4" fillId="0" borderId="59" xfId="5" applyFont="1" applyFill="1" applyBorder="1" applyAlignment="1">
      <alignment vertical="center"/>
    </xf>
    <xf numFmtId="182" fontId="0" fillId="0" borderId="45" xfId="0" applyNumberFormat="1" applyFont="1" applyBorder="1" applyAlignment="1">
      <alignment horizontal="right"/>
    </xf>
    <xf numFmtId="176" fontId="24" fillId="0" borderId="59" xfId="0" applyNumberFormat="1" applyFont="1" applyFill="1" applyBorder="1" applyAlignment="1">
      <alignment shrinkToFit="1"/>
    </xf>
    <xf numFmtId="41" fontId="11" fillId="0" borderId="6" xfId="0" applyNumberFormat="1" applyFont="1" applyFill="1" applyBorder="1" applyAlignment="1">
      <alignment horizontal="right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left" vertical="center"/>
    </xf>
    <xf numFmtId="176" fontId="7" fillId="0" borderId="5" xfId="5" applyNumberFormat="1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38" fontId="7" fillId="2" borderId="1" xfId="5" applyFont="1" applyFill="1" applyBorder="1" applyAlignment="1">
      <alignment horizontal="center" vertical="center"/>
    </xf>
    <xf numFmtId="38" fontId="7" fillId="2" borderId="2" xfId="5" applyFont="1" applyFill="1" applyBorder="1" applyAlignment="1">
      <alignment horizontal="center" vertical="center"/>
    </xf>
    <xf numFmtId="38" fontId="7" fillId="2" borderId="18" xfId="5" applyFont="1" applyFill="1" applyBorder="1" applyAlignment="1">
      <alignment horizontal="center" vertical="center"/>
    </xf>
    <xf numFmtId="176" fontId="7" fillId="2" borderId="1" xfId="4" applyNumberFormat="1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176" fontId="7" fillId="0" borderId="8" xfId="5" applyNumberFormat="1" applyFont="1" applyFill="1" applyBorder="1" applyAlignment="1">
      <alignment horizontal="center" vertical="center"/>
    </xf>
    <xf numFmtId="38" fontId="7" fillId="0" borderId="9" xfId="5" applyFont="1" applyFill="1" applyBorder="1" applyAlignment="1">
      <alignment horizontal="center" vertical="center"/>
    </xf>
    <xf numFmtId="0" fontId="10" fillId="0" borderId="0" xfId="72" applyFont="1" applyFill="1" applyBorder="1" applyAlignment="1">
      <alignment horizontal="left" vertical="center"/>
    </xf>
    <xf numFmtId="0" fontId="10" fillId="0" borderId="0" xfId="7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38" fontId="11" fillId="0" borderId="42" xfId="0" applyNumberFormat="1" applyFont="1" applyFill="1" applyBorder="1" applyAlignment="1">
      <alignment horizontal="center" vertical="center"/>
    </xf>
    <xf numFmtId="38" fontId="11" fillId="0" borderId="43" xfId="0" applyNumberFormat="1" applyFont="1" applyFill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right" vertical="center"/>
    </xf>
    <xf numFmtId="176" fontId="11" fillId="0" borderId="43" xfId="0" applyNumberFormat="1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7" fillId="0" borderId="0" xfId="72" applyFont="1" applyFill="1" applyBorder="1" applyAlignment="1">
      <alignment horizontal="left" vertical="center"/>
    </xf>
    <xf numFmtId="0" fontId="7" fillId="0" borderId="0" xfId="72" applyFont="1" applyFill="1" applyBorder="1" applyAlignment="1">
      <alignment horizontal="center" vertical="center"/>
    </xf>
    <xf numFmtId="0" fontId="11" fillId="2" borderId="20" xfId="91" applyFont="1" applyFill="1" applyBorder="1" applyAlignment="1">
      <alignment horizontal="center" vertical="center"/>
    </xf>
    <xf numFmtId="0" fontId="11" fillId="2" borderId="21" xfId="91" applyFont="1" applyFill="1" applyBorder="1" applyAlignment="1">
      <alignment horizontal="center" vertical="center"/>
    </xf>
    <xf numFmtId="0" fontId="11" fillId="2" borderId="22" xfId="91" applyFont="1" applyFill="1" applyBorder="1" applyAlignment="1">
      <alignment horizontal="center" vertical="center"/>
    </xf>
    <xf numFmtId="0" fontId="11" fillId="2" borderId="24" xfId="91" applyFont="1" applyFill="1" applyBorder="1" applyAlignment="1">
      <alignment horizontal="center" vertical="center"/>
    </xf>
    <xf numFmtId="0" fontId="11" fillId="2" borderId="25" xfId="91" applyFont="1" applyFill="1" applyBorder="1" applyAlignment="1">
      <alignment horizontal="center" vertical="center"/>
    </xf>
    <xf numFmtId="0" fontId="11" fillId="2" borderId="26" xfId="91" applyFont="1" applyFill="1" applyBorder="1" applyAlignment="1">
      <alignment horizontal="center" vertical="center"/>
    </xf>
    <xf numFmtId="0" fontId="11" fillId="2" borderId="23" xfId="91" applyFont="1" applyFill="1" applyBorder="1" applyAlignment="1">
      <alignment horizontal="center" vertical="center"/>
    </xf>
    <xf numFmtId="0" fontId="11" fillId="2" borderId="27" xfId="91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39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/>
    </xf>
    <xf numFmtId="0" fontId="7" fillId="2" borderId="18" xfId="2" applyFont="1" applyFill="1" applyBorder="1" applyAlignment="1">
      <alignment horizontal="left"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vertical="center"/>
    </xf>
    <xf numFmtId="0" fontId="7" fillId="2" borderId="22" xfId="2" applyFont="1" applyFill="1" applyBorder="1" applyAlignment="1">
      <alignment vertical="center"/>
    </xf>
    <xf numFmtId="0" fontId="7" fillId="2" borderId="24" xfId="2" applyFont="1" applyFill="1" applyBorder="1" applyAlignment="1">
      <alignment vertical="center"/>
    </xf>
    <xf numFmtId="0" fontId="7" fillId="2" borderId="25" xfId="2" applyFont="1" applyFill="1" applyBorder="1" applyAlignment="1">
      <alignment vertical="center"/>
    </xf>
    <xf numFmtId="0" fontId="7" fillId="2" borderId="26" xfId="2" applyFont="1" applyFill="1" applyBorder="1" applyAlignment="1">
      <alignment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51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53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left" vertical="center"/>
    </xf>
    <xf numFmtId="0" fontId="7" fillId="0" borderId="46" xfId="2" applyFont="1" applyFill="1" applyBorder="1" applyAlignment="1">
      <alignment horizontal="left" vertical="center"/>
    </xf>
    <xf numFmtId="0" fontId="7" fillId="0" borderId="47" xfId="2" applyFont="1" applyFill="1" applyBorder="1" applyAlignment="1">
      <alignment horizontal="left" vertical="center"/>
    </xf>
    <xf numFmtId="38" fontId="7" fillId="0" borderId="8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center" vertical="center"/>
    </xf>
    <xf numFmtId="0" fontId="7" fillId="0" borderId="34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/>
    </xf>
    <xf numFmtId="38" fontId="11" fillId="0" borderId="42" xfId="0" applyNumberFormat="1" applyFont="1" applyFill="1" applyBorder="1" applyAlignment="1">
      <alignment horizontal="right" vertical="center"/>
    </xf>
    <xf numFmtId="38" fontId="11" fillId="0" borderId="43" xfId="0" applyNumberFormat="1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38" fontId="11" fillId="0" borderId="52" xfId="0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</cellXfs>
  <cellStyles count="102">
    <cellStyle name="パーセント 2" xfId="7"/>
    <cellStyle name="パーセント 2 2" xfId="8"/>
    <cellStyle name="パーセント 3" xfId="9"/>
    <cellStyle name="桁区切り 2" xfId="5"/>
    <cellStyle name="桁区切り 2 2" xfId="10"/>
    <cellStyle name="桁区切り 3" xfId="11"/>
    <cellStyle name="桁区切り 3 2" xfId="12"/>
    <cellStyle name="桁区切り 3 3" xfId="13"/>
    <cellStyle name="桁区切り 4" xfId="14"/>
    <cellStyle name="桁区切り 4 2" xfId="15"/>
    <cellStyle name="桁区切り 4 3" xfId="16"/>
    <cellStyle name="桁区切り 5" xfId="17"/>
    <cellStyle name="桁区切り 6" xfId="18"/>
    <cellStyle name="桁区切り 6 2" xfId="19"/>
    <cellStyle name="桁区切り 6 3" xfId="20"/>
    <cellStyle name="桁区切り 7" xfId="21"/>
    <cellStyle name="桁区切り 7 2" xfId="22"/>
    <cellStyle name="桁区切り 7 3" xfId="23"/>
    <cellStyle name="標準" xfId="0" builtinId="0"/>
    <cellStyle name="標準 10" xfId="24"/>
    <cellStyle name="標準 10 2" xfId="25"/>
    <cellStyle name="標準 10 2 2" xfId="26"/>
    <cellStyle name="標準 10 2 2 2" xfId="27"/>
    <cellStyle name="標準 10 2 3" xfId="28"/>
    <cellStyle name="標準 10 3" xfId="29"/>
    <cellStyle name="標準 10 3 2" xfId="30"/>
    <cellStyle name="標準 10 3 2 2" xfId="31"/>
    <cellStyle name="標準 10 3 3" xfId="32"/>
    <cellStyle name="標準 10 4" xfId="33"/>
    <cellStyle name="標準 10 4 2" xfId="34"/>
    <cellStyle name="標準 10 4 2 2" xfId="35"/>
    <cellStyle name="標準 10 4 3" xfId="36"/>
    <cellStyle name="標準 10 5" xfId="37"/>
    <cellStyle name="標準 10 5 2" xfId="38"/>
    <cellStyle name="標準 10 6" xfId="39"/>
    <cellStyle name="標準 11" xfId="40"/>
    <cellStyle name="標準 11 2" xfId="41"/>
    <cellStyle name="標準 11 2 2" xfId="42"/>
    <cellStyle name="標準 11 2 2 2" xfId="43"/>
    <cellStyle name="標準 11 2 3" xfId="44"/>
    <cellStyle name="標準 11 3" xfId="45"/>
    <cellStyle name="標準 11 3 2" xfId="46"/>
    <cellStyle name="標準 11 3 2 2" xfId="47"/>
    <cellStyle name="標準 11 3 3" xfId="48"/>
    <cellStyle name="標準 11 4" xfId="49"/>
    <cellStyle name="標準 11 4 2" xfId="50"/>
    <cellStyle name="標準 11 4 2 2" xfId="51"/>
    <cellStyle name="標準 11 4 3" xfId="52"/>
    <cellStyle name="標準 11 5" xfId="53"/>
    <cellStyle name="標準 11 5 2" xfId="54"/>
    <cellStyle name="標準 12" xfId="55"/>
    <cellStyle name="標準 13" xfId="56"/>
    <cellStyle name="標準 13 2" xfId="57"/>
    <cellStyle name="標準 13 2 2" xfId="58"/>
    <cellStyle name="標準 14" xfId="59"/>
    <cellStyle name="標準 14 2" xfId="60"/>
    <cellStyle name="標準 14 2 2" xfId="61"/>
    <cellStyle name="標準 15" xfId="62"/>
    <cellStyle name="標準 15 2" xfId="63"/>
    <cellStyle name="標準 15 2 2" xfId="64"/>
    <cellStyle name="標準 16" xfId="65"/>
    <cellStyle name="標準 17" xfId="66"/>
    <cellStyle name="標準 18" xfId="67"/>
    <cellStyle name="標準 19" xfId="68"/>
    <cellStyle name="標準 2" xfId="69"/>
    <cellStyle name="標準 2 2" xfId="3"/>
    <cellStyle name="標準 2 2 2" xfId="70"/>
    <cellStyle name="標準 2 3" xfId="71"/>
    <cellStyle name="標準 2 3 2" xfId="72"/>
    <cellStyle name="標準 2 4" xfId="73"/>
    <cellStyle name="標準 2 5" xfId="74"/>
    <cellStyle name="標準 2 5 2" xfId="75"/>
    <cellStyle name="標準 2 6" xfId="76"/>
    <cellStyle name="標準 2 7" xfId="77"/>
    <cellStyle name="標準 2 8" xfId="100"/>
    <cellStyle name="標準 2 8 2" xfId="101"/>
    <cellStyle name="標準 20" xfId="78"/>
    <cellStyle name="標準 20 2" xfId="79"/>
    <cellStyle name="標準 3" xfId="80"/>
    <cellStyle name="標準 3 2" xfId="81"/>
    <cellStyle name="標準 3 2 2" xfId="82"/>
    <cellStyle name="標準 3 3" xfId="83"/>
    <cellStyle name="標準 4" xfId="84"/>
    <cellStyle name="標準 4 2" xfId="85"/>
    <cellStyle name="標準 4 2 2" xfId="86"/>
    <cellStyle name="標準 4 3" xfId="87"/>
    <cellStyle name="標準 42" xfId="88"/>
    <cellStyle name="標準 42 2" xfId="89"/>
    <cellStyle name="標準 5" xfId="90"/>
    <cellStyle name="標準 5 2" xfId="91"/>
    <cellStyle name="標準 6" xfId="92"/>
    <cellStyle name="標準 6 2" xfId="93"/>
    <cellStyle name="標準 7" xfId="94"/>
    <cellStyle name="標準 7 2" xfId="1"/>
    <cellStyle name="標準 8" xfId="95"/>
    <cellStyle name="標準 8 2" xfId="2"/>
    <cellStyle name="標準 9" xfId="96"/>
    <cellStyle name="標準 9 2" xfId="4"/>
    <cellStyle name="標準 9 3" xfId="97"/>
    <cellStyle name="標準_03.04.01.財務諸表雛形_様式_桜内案１_コピー03　普通会計４表2006.12.23_仕訳" xfId="6"/>
    <cellStyle name="標準_別冊１　Ｐ2～Ｐ5　普通会計４表20070113_仕訳" xfId="98"/>
    <cellStyle name="標準１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64"/>
  <sheetViews>
    <sheetView tabSelected="1" view="pageBreakPreview" topLeftCell="A127" zoomScale="60" zoomScaleNormal="60" workbookViewId="0">
      <pane xSplit="1" topLeftCell="B1" activePane="topRight" state="frozen"/>
      <selection pane="topRight" activeCell="J143" sqref="J143"/>
    </sheetView>
  </sheetViews>
  <sheetFormatPr defaultColWidth="9" defaultRowHeight="20.100000000000001" customHeight="1" x14ac:dyDescent="0.2"/>
  <cols>
    <col min="1" max="1" width="34.88671875" style="251" customWidth="1"/>
    <col min="2" max="6" width="12.88671875" style="251" customWidth="1"/>
    <col min="7" max="7" width="12.44140625" style="251" customWidth="1"/>
    <col min="8" max="9" width="12.88671875" style="251" customWidth="1"/>
    <col min="10" max="13" width="13.21875" style="251" customWidth="1"/>
    <col min="14" max="16" width="12.88671875" style="251" customWidth="1"/>
    <col min="17" max="20" width="12.6640625" style="251" customWidth="1"/>
    <col min="21" max="22" width="12.6640625" style="251" bestFit="1" customWidth="1"/>
    <col min="23" max="23" width="9" style="251" customWidth="1"/>
    <col min="24" max="16384" width="9" style="251"/>
  </cols>
  <sheetData>
    <row r="1" spans="1:22" ht="20.100000000000001" customHeight="1" x14ac:dyDescent="0.2">
      <c r="A1" s="251" t="s">
        <v>372</v>
      </c>
    </row>
    <row r="3" spans="1:22" ht="20.100000000000001" customHeight="1" x14ac:dyDescent="0.2">
      <c r="A3" s="251" t="s">
        <v>373</v>
      </c>
      <c r="Q3" s="303"/>
      <c r="R3" s="303"/>
      <c r="S3" s="303"/>
      <c r="T3" s="303"/>
      <c r="U3" s="303"/>
      <c r="V3" s="303" t="s">
        <v>374</v>
      </c>
    </row>
    <row r="4" spans="1:22" ht="20.100000000000001" customHeight="1" x14ac:dyDescent="0.2">
      <c r="A4" s="252" t="s">
        <v>375</v>
      </c>
      <c r="B4" s="252" t="s">
        <v>376</v>
      </c>
      <c r="C4" s="252" t="s">
        <v>377</v>
      </c>
      <c r="D4" s="252" t="s">
        <v>378</v>
      </c>
      <c r="E4" s="252" t="s">
        <v>379</v>
      </c>
      <c r="F4" s="252" t="s">
        <v>380</v>
      </c>
      <c r="G4" s="252" t="s">
        <v>381</v>
      </c>
      <c r="H4" s="252" t="s">
        <v>382</v>
      </c>
      <c r="I4" s="252" t="s">
        <v>383</v>
      </c>
      <c r="J4" s="252" t="s">
        <v>384</v>
      </c>
      <c r="K4" s="252" t="s">
        <v>385</v>
      </c>
      <c r="L4" s="252" t="s">
        <v>386</v>
      </c>
      <c r="M4" s="252" t="s">
        <v>387</v>
      </c>
      <c r="N4" s="252" t="s">
        <v>388</v>
      </c>
      <c r="O4" s="252" t="s">
        <v>389</v>
      </c>
      <c r="P4" s="252" t="s">
        <v>390</v>
      </c>
      <c r="Q4" s="301" t="s">
        <v>494</v>
      </c>
      <c r="R4" s="301" t="s">
        <v>495</v>
      </c>
      <c r="S4" s="301" t="s">
        <v>496</v>
      </c>
      <c r="T4" s="301" t="s">
        <v>497</v>
      </c>
      <c r="U4" s="301" t="s">
        <v>512</v>
      </c>
      <c r="V4" s="301" t="s">
        <v>520</v>
      </c>
    </row>
    <row r="5" spans="1:22" ht="20.100000000000001" customHeight="1" x14ac:dyDescent="0.2">
      <c r="A5" s="253" t="s">
        <v>391</v>
      </c>
      <c r="B5" s="254">
        <v>101628955</v>
      </c>
      <c r="C5" s="254">
        <v>102822145</v>
      </c>
      <c r="D5" s="254">
        <v>100811092</v>
      </c>
      <c r="E5" s="254">
        <v>104575671</v>
      </c>
      <c r="F5" s="254">
        <v>107055428</v>
      </c>
      <c r="G5" s="254">
        <v>118085295</v>
      </c>
      <c r="H5" s="254">
        <v>119146614</v>
      </c>
      <c r="I5" s="254">
        <v>127381983</v>
      </c>
      <c r="J5" s="254">
        <v>129724703</v>
      </c>
      <c r="K5" s="254">
        <v>130270509</v>
      </c>
      <c r="L5" s="254">
        <v>128755178</v>
      </c>
      <c r="M5" s="254">
        <v>129947807</v>
      </c>
      <c r="N5" s="254">
        <v>134995930</v>
      </c>
      <c r="O5" s="254">
        <v>139268452</v>
      </c>
      <c r="P5" s="254">
        <v>139650738</v>
      </c>
      <c r="Q5" s="254">
        <v>139072619</v>
      </c>
      <c r="R5" s="254">
        <v>141875163</v>
      </c>
      <c r="S5" s="254">
        <v>146142692</v>
      </c>
      <c r="T5" s="254">
        <v>184112762</v>
      </c>
      <c r="U5" s="254">
        <v>166672922</v>
      </c>
      <c r="V5" s="254">
        <v>172138976</v>
      </c>
    </row>
    <row r="6" spans="1:22" ht="20.100000000000001" customHeight="1" x14ac:dyDescent="0.2">
      <c r="A6" s="253" t="s">
        <v>392</v>
      </c>
      <c r="B6" s="254">
        <v>35490190</v>
      </c>
      <c r="C6" s="254">
        <v>35152926</v>
      </c>
      <c r="D6" s="254">
        <v>35438169</v>
      </c>
      <c r="E6" s="254">
        <v>37109981</v>
      </c>
      <c r="F6" s="254">
        <v>41003813</v>
      </c>
      <c r="G6" s="254">
        <v>41686703</v>
      </c>
      <c r="H6" s="254">
        <v>41080218</v>
      </c>
      <c r="I6" s="254">
        <v>41239189</v>
      </c>
      <c r="J6" s="254">
        <v>38343892</v>
      </c>
      <c r="K6" s="254">
        <v>39054586</v>
      </c>
      <c r="L6" s="254">
        <v>39101863</v>
      </c>
      <c r="M6" s="254">
        <v>40571076</v>
      </c>
      <c r="N6" s="254">
        <v>42415037</v>
      </c>
      <c r="O6" s="254">
        <v>43433693</v>
      </c>
      <c r="P6" s="254">
        <v>45583128</v>
      </c>
      <c r="Q6" s="254">
        <v>47814152</v>
      </c>
      <c r="R6" s="254">
        <v>49409385</v>
      </c>
      <c r="S6" s="254">
        <v>49902484</v>
      </c>
      <c r="T6" s="254">
        <v>50011064</v>
      </c>
      <c r="U6" s="254">
        <v>50506471</v>
      </c>
      <c r="V6" s="254">
        <v>53938970</v>
      </c>
    </row>
    <row r="7" spans="1:22" ht="20.100000000000001" customHeight="1" x14ac:dyDescent="0.2">
      <c r="A7" s="255" t="s">
        <v>513</v>
      </c>
      <c r="B7" s="256">
        <v>296444</v>
      </c>
      <c r="C7" s="256">
        <v>300217</v>
      </c>
      <c r="D7" s="256">
        <v>302479</v>
      </c>
      <c r="E7" s="256">
        <v>305996</v>
      </c>
      <c r="F7" s="256">
        <v>308292</v>
      </c>
      <c r="G7" s="256">
        <v>312054</v>
      </c>
      <c r="H7" s="256">
        <v>315952</v>
      </c>
      <c r="I7" s="256">
        <v>317742</v>
      </c>
      <c r="J7" s="254">
        <v>319193</v>
      </c>
      <c r="K7" s="254">
        <v>319193</v>
      </c>
      <c r="L7" s="254">
        <v>320996</v>
      </c>
      <c r="M7" s="254">
        <v>324669</v>
      </c>
      <c r="N7" s="254">
        <v>328787</v>
      </c>
      <c r="O7" s="254">
        <v>335510</v>
      </c>
      <c r="P7" s="254">
        <v>339339</v>
      </c>
      <c r="Q7" s="254">
        <v>342867</v>
      </c>
      <c r="R7" s="254">
        <v>346425</v>
      </c>
      <c r="S7" s="254">
        <v>347570</v>
      </c>
      <c r="T7" s="254">
        <v>344577</v>
      </c>
      <c r="U7" s="254">
        <v>340877</v>
      </c>
      <c r="V7" s="254">
        <v>346313</v>
      </c>
    </row>
    <row r="8" spans="1:22" ht="20.100000000000001" customHeight="1" x14ac:dyDescent="0.2">
      <c r="A8" s="257" t="s">
        <v>514</v>
      </c>
      <c r="B8" s="256">
        <v>342827</v>
      </c>
      <c r="C8" s="256">
        <v>342493</v>
      </c>
      <c r="D8" s="256">
        <v>333283</v>
      </c>
      <c r="E8" s="256">
        <v>341755</v>
      </c>
      <c r="F8" s="256">
        <v>347253</v>
      </c>
      <c r="G8" s="256">
        <v>378413</v>
      </c>
      <c r="H8" s="256">
        <v>377104</v>
      </c>
      <c r="I8" s="256">
        <v>400898</v>
      </c>
      <c r="J8" s="256">
        <v>406415</v>
      </c>
      <c r="K8" s="256">
        <v>408125</v>
      </c>
      <c r="L8" s="256">
        <v>401111</v>
      </c>
      <c r="M8" s="256">
        <v>400247</v>
      </c>
      <c r="N8" s="256">
        <v>410588</v>
      </c>
      <c r="O8" s="256">
        <v>415095</v>
      </c>
      <c r="P8" s="256">
        <v>411538</v>
      </c>
      <c r="Q8" s="302">
        <v>405617</v>
      </c>
      <c r="R8" s="302">
        <v>409541</v>
      </c>
      <c r="S8" s="302">
        <v>420470</v>
      </c>
      <c r="T8" s="302">
        <v>534315</v>
      </c>
      <c r="U8" s="302">
        <v>488953</v>
      </c>
      <c r="V8" s="302">
        <v>497062</v>
      </c>
    </row>
    <row r="9" spans="1:22" ht="20.100000000000001" customHeight="1" x14ac:dyDescent="0.2">
      <c r="A9" s="257" t="s">
        <v>515</v>
      </c>
      <c r="B9" s="256">
        <v>119720</v>
      </c>
      <c r="C9" s="256">
        <v>117092</v>
      </c>
      <c r="D9" s="256">
        <v>117159</v>
      </c>
      <c r="E9" s="256">
        <v>121276</v>
      </c>
      <c r="F9" s="256">
        <v>133003</v>
      </c>
      <c r="G9" s="256">
        <v>133588</v>
      </c>
      <c r="H9" s="256">
        <v>130020</v>
      </c>
      <c r="I9" s="256">
        <v>129788</v>
      </c>
      <c r="J9" s="256">
        <v>120128</v>
      </c>
      <c r="K9" s="256">
        <v>122354</v>
      </c>
      <c r="L9" s="256">
        <v>121814</v>
      </c>
      <c r="M9" s="256">
        <v>124961</v>
      </c>
      <c r="N9" s="256">
        <v>129005</v>
      </c>
      <c r="O9" s="256">
        <v>129456</v>
      </c>
      <c r="P9" s="256">
        <v>134329</v>
      </c>
      <c r="Q9" s="302">
        <v>139454</v>
      </c>
      <c r="R9" s="302">
        <v>142626</v>
      </c>
      <c r="S9" s="302">
        <v>143575</v>
      </c>
      <c r="T9" s="302">
        <v>145138</v>
      </c>
      <c r="U9" s="302">
        <v>148166</v>
      </c>
      <c r="V9" s="302">
        <v>155752</v>
      </c>
    </row>
    <row r="10" spans="1:22" ht="20.100000000000001" customHeight="1" x14ac:dyDescent="0.2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O10" s="259"/>
      <c r="P10" s="259"/>
    </row>
    <row r="11" spans="1:22" s="260" customFormat="1" ht="20.100000000000001" customHeight="1" x14ac:dyDescent="0.2">
      <c r="A11" s="260" t="s">
        <v>393</v>
      </c>
      <c r="H11" s="261"/>
      <c r="M11" s="262"/>
      <c r="N11" s="263"/>
      <c r="O11" s="251"/>
      <c r="Q11" s="303"/>
      <c r="R11" s="303"/>
      <c r="S11" s="303"/>
      <c r="T11" s="303"/>
      <c r="U11" s="303"/>
      <c r="V11" s="303" t="s">
        <v>374</v>
      </c>
    </row>
    <row r="12" spans="1:22" ht="20.100000000000001" customHeight="1" x14ac:dyDescent="0.2">
      <c r="A12" s="252" t="s">
        <v>375</v>
      </c>
      <c r="B12" s="252" t="s">
        <v>376</v>
      </c>
      <c r="C12" s="252" t="s">
        <v>377</v>
      </c>
      <c r="D12" s="252" t="s">
        <v>378</v>
      </c>
      <c r="E12" s="252" t="s">
        <v>379</v>
      </c>
      <c r="F12" s="252" t="s">
        <v>380</v>
      </c>
      <c r="G12" s="252" t="s">
        <v>381</v>
      </c>
      <c r="H12" s="252" t="s">
        <v>382</v>
      </c>
      <c r="I12" s="252" t="s">
        <v>383</v>
      </c>
      <c r="J12" s="252" t="s">
        <v>384</v>
      </c>
      <c r="K12" s="252" t="s">
        <v>385</v>
      </c>
      <c r="L12" s="252" t="s">
        <v>386</v>
      </c>
      <c r="M12" s="252" t="s">
        <v>387</v>
      </c>
      <c r="N12" s="252" t="s">
        <v>388</v>
      </c>
      <c r="O12" s="252" t="s">
        <v>389</v>
      </c>
      <c r="P12" s="252" t="s">
        <v>390</v>
      </c>
      <c r="Q12" s="301" t="s">
        <v>494</v>
      </c>
      <c r="R12" s="301" t="s">
        <v>495</v>
      </c>
      <c r="S12" s="301" t="s">
        <v>496</v>
      </c>
      <c r="T12" s="301" t="s">
        <v>497</v>
      </c>
      <c r="U12" s="301" t="s">
        <v>512</v>
      </c>
      <c r="V12" s="301" t="s">
        <v>520</v>
      </c>
    </row>
    <row r="13" spans="1:22" ht="20.100000000000001" customHeight="1" x14ac:dyDescent="0.2">
      <c r="A13" s="264" t="s">
        <v>394</v>
      </c>
      <c r="B13" s="254">
        <v>3002173</v>
      </c>
      <c r="C13" s="254">
        <v>2849238</v>
      </c>
      <c r="D13" s="254">
        <v>4001918</v>
      </c>
      <c r="E13" s="254">
        <v>4810188</v>
      </c>
      <c r="F13" s="254">
        <v>9484527</v>
      </c>
      <c r="G13" s="254">
        <v>7567159</v>
      </c>
      <c r="H13" s="254">
        <v>5990592</v>
      </c>
      <c r="I13" s="254">
        <v>4019889</v>
      </c>
      <c r="J13" s="254">
        <v>4122402</v>
      </c>
      <c r="K13" s="254">
        <v>3956909</v>
      </c>
      <c r="L13" s="254">
        <v>3079891</v>
      </c>
      <c r="M13" s="254">
        <v>3264327</v>
      </c>
      <c r="N13" s="254">
        <v>3845305</v>
      </c>
      <c r="O13" s="254">
        <v>4244830</v>
      </c>
      <c r="P13" s="254">
        <v>3492735</v>
      </c>
      <c r="Q13" s="254">
        <v>5397998</v>
      </c>
      <c r="R13" s="254">
        <v>3891527</v>
      </c>
      <c r="S13" s="254">
        <v>3411721</v>
      </c>
      <c r="T13" s="254">
        <v>3468510</v>
      </c>
      <c r="U13" s="254">
        <v>6351385</v>
      </c>
      <c r="V13" s="254">
        <v>4341781</v>
      </c>
    </row>
    <row r="14" spans="1:22" ht="20.100000000000001" customHeight="1" x14ac:dyDescent="0.2">
      <c r="A14" s="255" t="s">
        <v>395</v>
      </c>
      <c r="B14" s="254">
        <v>1283922</v>
      </c>
      <c r="C14" s="254">
        <v>1349791</v>
      </c>
      <c r="D14" s="254">
        <v>2579271</v>
      </c>
      <c r="E14" s="254">
        <v>3572263</v>
      </c>
      <c r="F14" s="254">
        <v>7137627</v>
      </c>
      <c r="G14" s="254">
        <v>2924321</v>
      </c>
      <c r="H14" s="254">
        <v>2382433</v>
      </c>
      <c r="I14" s="254">
        <v>-3759563</v>
      </c>
      <c r="J14" s="254">
        <v>-2762891</v>
      </c>
      <c r="K14" s="254">
        <v>-1552655</v>
      </c>
      <c r="L14" s="254">
        <v>-2022871</v>
      </c>
      <c r="M14" s="254">
        <v>291629</v>
      </c>
      <c r="N14" s="254">
        <v>1568404</v>
      </c>
      <c r="O14" s="254">
        <v>2684290</v>
      </c>
      <c r="P14" s="254">
        <v>1730150</v>
      </c>
      <c r="Q14" s="254">
        <v>4007970</v>
      </c>
      <c r="R14" s="254">
        <v>1566100</v>
      </c>
      <c r="S14" s="254">
        <v>1837955</v>
      </c>
      <c r="T14" s="254">
        <v>1325033</v>
      </c>
      <c r="U14" s="254">
        <v>4984588</v>
      </c>
      <c r="V14" s="254">
        <v>608987</v>
      </c>
    </row>
    <row r="16" spans="1:22" ht="20.100000000000001" customHeight="1" x14ac:dyDescent="0.2">
      <c r="A16" s="251" t="s">
        <v>396</v>
      </c>
      <c r="Q16" s="303"/>
      <c r="R16" s="303"/>
      <c r="S16" s="303"/>
      <c r="T16" s="303"/>
      <c r="U16" s="303"/>
      <c r="V16" s="303" t="s">
        <v>397</v>
      </c>
    </row>
    <row r="17" spans="1:22" ht="20.100000000000001" customHeight="1" x14ac:dyDescent="0.2">
      <c r="A17" s="252" t="s">
        <v>375</v>
      </c>
      <c r="B17" s="252" t="s">
        <v>376</v>
      </c>
      <c r="C17" s="252" t="s">
        <v>377</v>
      </c>
      <c r="D17" s="252" t="s">
        <v>378</v>
      </c>
      <c r="E17" s="252" t="s">
        <v>379</v>
      </c>
      <c r="F17" s="252" t="s">
        <v>380</v>
      </c>
      <c r="G17" s="252" t="s">
        <v>381</v>
      </c>
      <c r="H17" s="252" t="s">
        <v>382</v>
      </c>
      <c r="I17" s="252" t="s">
        <v>383</v>
      </c>
      <c r="J17" s="252" t="s">
        <v>384</v>
      </c>
      <c r="K17" s="252" t="s">
        <v>385</v>
      </c>
      <c r="L17" s="252" t="s">
        <v>386</v>
      </c>
      <c r="M17" s="252" t="s">
        <v>387</v>
      </c>
      <c r="N17" s="252" t="s">
        <v>388</v>
      </c>
      <c r="O17" s="252" t="s">
        <v>389</v>
      </c>
      <c r="P17" s="252" t="s">
        <v>398</v>
      </c>
      <c r="Q17" s="301" t="s">
        <v>494</v>
      </c>
      <c r="R17" s="301" t="s">
        <v>495</v>
      </c>
      <c r="S17" s="301" t="s">
        <v>496</v>
      </c>
      <c r="T17" s="301" t="s">
        <v>497</v>
      </c>
      <c r="U17" s="301" t="s">
        <v>512</v>
      </c>
      <c r="V17" s="301" t="s">
        <v>520</v>
      </c>
    </row>
    <row r="18" spans="1:22" ht="20.100000000000001" customHeight="1" x14ac:dyDescent="0.2">
      <c r="A18" s="253" t="s">
        <v>399</v>
      </c>
      <c r="B18" s="254">
        <v>104631128</v>
      </c>
      <c r="C18" s="254">
        <v>105773383</v>
      </c>
      <c r="D18" s="254">
        <v>105417320</v>
      </c>
      <c r="E18" s="254">
        <v>109653408</v>
      </c>
      <c r="F18" s="254">
        <v>116888480</v>
      </c>
      <c r="G18" s="254">
        <v>125673030</v>
      </c>
      <c r="H18" s="254">
        <v>129950009</v>
      </c>
      <c r="I18" s="254">
        <v>131704504</v>
      </c>
      <c r="J18" s="254">
        <v>133914106</v>
      </c>
      <c r="K18" s="254">
        <v>134263625</v>
      </c>
      <c r="L18" s="254">
        <v>132169660</v>
      </c>
      <c r="M18" s="254">
        <v>133401949</v>
      </c>
      <c r="N18" s="254">
        <v>139013123</v>
      </c>
      <c r="O18" s="254">
        <v>143586160</v>
      </c>
      <c r="P18" s="254">
        <v>143502150</v>
      </c>
      <c r="Q18" s="254">
        <v>144734808</v>
      </c>
      <c r="R18" s="254">
        <v>146455342</v>
      </c>
      <c r="S18" s="254">
        <v>149717407</v>
      </c>
      <c r="T18" s="254">
        <v>187633243</v>
      </c>
      <c r="U18" s="254">
        <v>173062972</v>
      </c>
      <c r="V18" s="254">
        <v>176789897</v>
      </c>
    </row>
    <row r="19" spans="1:22" ht="20.100000000000001" customHeight="1" x14ac:dyDescent="0.2">
      <c r="A19" s="253" t="s">
        <v>400</v>
      </c>
      <c r="B19" s="254">
        <v>35490190</v>
      </c>
      <c r="C19" s="254">
        <v>35152926</v>
      </c>
      <c r="D19" s="254">
        <v>35438169</v>
      </c>
      <c r="E19" s="254">
        <v>37109981</v>
      </c>
      <c r="F19" s="254">
        <v>41003813</v>
      </c>
      <c r="G19" s="254">
        <v>41686703</v>
      </c>
      <c r="H19" s="254">
        <v>41080218</v>
      </c>
      <c r="I19" s="254">
        <v>41239189</v>
      </c>
      <c r="J19" s="254">
        <v>38343892</v>
      </c>
      <c r="K19" s="254">
        <v>39054586</v>
      </c>
      <c r="L19" s="254">
        <v>39101863</v>
      </c>
      <c r="M19" s="254">
        <v>40571076</v>
      </c>
      <c r="N19" s="254">
        <v>42415037</v>
      </c>
      <c r="O19" s="254">
        <v>43433693</v>
      </c>
      <c r="P19" s="254">
        <v>45583128</v>
      </c>
      <c r="Q19" s="254">
        <v>47814152</v>
      </c>
      <c r="R19" s="254">
        <v>49409385</v>
      </c>
      <c r="S19" s="254">
        <v>49902484</v>
      </c>
      <c r="T19" s="254">
        <v>50011064</v>
      </c>
      <c r="U19" s="254">
        <v>50506471</v>
      </c>
      <c r="V19" s="254">
        <v>53938970</v>
      </c>
    </row>
    <row r="20" spans="1:22" ht="20.100000000000001" customHeight="1" x14ac:dyDescent="0.2">
      <c r="A20" s="265" t="s">
        <v>401</v>
      </c>
      <c r="B20" s="256"/>
      <c r="C20" s="256"/>
      <c r="D20" s="256"/>
      <c r="E20" s="256"/>
      <c r="F20" s="256">
        <v>5032509</v>
      </c>
      <c r="G20" s="256">
        <v>5030857</v>
      </c>
      <c r="H20" s="256">
        <v>4627795</v>
      </c>
      <c r="I20" s="256">
        <v>4225779</v>
      </c>
      <c r="J20" s="256">
        <v>4338827</v>
      </c>
      <c r="K20" s="256">
        <v>4939443</v>
      </c>
      <c r="L20" s="256">
        <v>4816767</v>
      </c>
      <c r="M20" s="256">
        <v>5358109</v>
      </c>
      <c r="N20" s="256">
        <v>5255734</v>
      </c>
      <c r="O20" s="256">
        <v>5349678</v>
      </c>
      <c r="P20" s="256">
        <v>5342739</v>
      </c>
      <c r="Q20" s="256">
        <v>6293641</v>
      </c>
      <c r="R20" s="256">
        <v>5910206</v>
      </c>
      <c r="S20" s="256">
        <v>5099930</v>
      </c>
      <c r="T20" s="256">
        <v>4320552</v>
      </c>
      <c r="U20" s="256">
        <v>5117506</v>
      </c>
      <c r="V20" s="256">
        <v>5883262</v>
      </c>
    </row>
    <row r="21" spans="1:22" ht="20.100000000000001" customHeight="1" x14ac:dyDescent="0.2">
      <c r="A21" s="266" t="s">
        <v>402</v>
      </c>
      <c r="B21" s="267">
        <v>32.700000000000003</v>
      </c>
      <c r="C21" s="267">
        <v>33.9</v>
      </c>
      <c r="D21" s="267">
        <v>33.200000000000003</v>
      </c>
      <c r="E21" s="267">
        <v>33.6</v>
      </c>
      <c r="F21" s="267">
        <v>33.799999999999997</v>
      </c>
      <c r="G21" s="267">
        <v>35.1</v>
      </c>
      <c r="H21" s="267">
        <v>33.200000000000003</v>
      </c>
      <c r="I21" s="267">
        <v>31.6</v>
      </c>
      <c r="J21" s="267">
        <v>28.6</v>
      </c>
      <c r="K21" s="267">
        <v>29.1</v>
      </c>
      <c r="L21" s="267">
        <v>29.6</v>
      </c>
      <c r="M21" s="267">
        <v>30.4</v>
      </c>
      <c r="N21" s="267">
        <v>30.5</v>
      </c>
      <c r="O21" s="267">
        <v>30.2</v>
      </c>
      <c r="P21" s="267">
        <v>31.8</v>
      </c>
      <c r="Q21" s="267">
        <v>33</v>
      </c>
      <c r="R21" s="267">
        <v>33.700000000000003</v>
      </c>
      <c r="S21" s="267">
        <v>33.299999999999997</v>
      </c>
      <c r="T21" s="267">
        <v>26.7</v>
      </c>
      <c r="U21" s="267">
        <v>29.2</v>
      </c>
      <c r="V21" s="267">
        <v>30.5</v>
      </c>
    </row>
    <row r="23" spans="1:22" ht="20.100000000000001" customHeight="1" x14ac:dyDescent="0.2">
      <c r="A23" s="251" t="s">
        <v>403</v>
      </c>
      <c r="Q23" s="303"/>
      <c r="R23" s="303"/>
      <c r="S23" s="303"/>
      <c r="T23" s="303"/>
      <c r="U23" s="303"/>
      <c r="V23" s="303" t="s">
        <v>374</v>
      </c>
    </row>
    <row r="24" spans="1:22" ht="20.100000000000001" customHeight="1" x14ac:dyDescent="0.2">
      <c r="A24" s="252" t="s">
        <v>375</v>
      </c>
      <c r="B24" s="252" t="s">
        <v>376</v>
      </c>
      <c r="C24" s="252" t="s">
        <v>377</v>
      </c>
      <c r="D24" s="252" t="s">
        <v>378</v>
      </c>
      <c r="E24" s="252" t="s">
        <v>379</v>
      </c>
      <c r="F24" s="252" t="s">
        <v>380</v>
      </c>
      <c r="G24" s="252" t="s">
        <v>381</v>
      </c>
      <c r="H24" s="252" t="s">
        <v>382</v>
      </c>
      <c r="I24" s="252" t="s">
        <v>383</v>
      </c>
      <c r="J24" s="252" t="s">
        <v>384</v>
      </c>
      <c r="K24" s="252" t="s">
        <v>385</v>
      </c>
      <c r="L24" s="252" t="s">
        <v>386</v>
      </c>
      <c r="M24" s="252" t="s">
        <v>387</v>
      </c>
      <c r="N24" s="252" t="s">
        <v>388</v>
      </c>
      <c r="O24" s="252" t="s">
        <v>389</v>
      </c>
      <c r="P24" s="252" t="s">
        <v>390</v>
      </c>
      <c r="Q24" s="301" t="s">
        <v>494</v>
      </c>
      <c r="R24" s="301" t="s">
        <v>495</v>
      </c>
      <c r="S24" s="301" t="s">
        <v>496</v>
      </c>
      <c r="T24" s="301" t="s">
        <v>497</v>
      </c>
      <c r="U24" s="301" t="s">
        <v>512</v>
      </c>
      <c r="V24" s="301" t="s">
        <v>520</v>
      </c>
    </row>
    <row r="25" spans="1:22" ht="20.100000000000001" customHeight="1" x14ac:dyDescent="0.2">
      <c r="A25" s="253" t="s">
        <v>404</v>
      </c>
      <c r="B25" s="268">
        <v>21878735</v>
      </c>
      <c r="C25" s="268">
        <v>21490741</v>
      </c>
      <c r="D25" s="268">
        <v>22345925</v>
      </c>
      <c r="E25" s="268">
        <v>23944918</v>
      </c>
      <c r="F25" s="268">
        <v>24888774</v>
      </c>
      <c r="G25" s="268">
        <v>28634355</v>
      </c>
      <c r="H25" s="268">
        <v>27078373</v>
      </c>
      <c r="I25" s="268">
        <v>22234825</v>
      </c>
      <c r="J25" s="268">
        <v>24483474</v>
      </c>
      <c r="K25" s="268">
        <v>26457376</v>
      </c>
      <c r="L25" s="268">
        <v>26647500</v>
      </c>
      <c r="M25" s="268">
        <v>26948603</v>
      </c>
      <c r="N25" s="268">
        <v>29932268</v>
      </c>
      <c r="O25" s="268">
        <v>29208725</v>
      </c>
      <c r="P25" s="268">
        <v>28347874</v>
      </c>
      <c r="Q25" s="268">
        <v>28166515</v>
      </c>
      <c r="R25" s="268">
        <v>28527663</v>
      </c>
      <c r="S25" s="268">
        <v>29467081</v>
      </c>
      <c r="T25" s="268">
        <v>25133991</v>
      </c>
      <c r="U25" s="268">
        <v>30789582</v>
      </c>
      <c r="V25" s="268">
        <v>29668727</v>
      </c>
    </row>
    <row r="26" spans="1:22" ht="20.100000000000001" customHeight="1" x14ac:dyDescent="0.2">
      <c r="A26" s="253" t="s">
        <v>405</v>
      </c>
      <c r="B26" s="268">
        <v>769254904</v>
      </c>
      <c r="C26" s="268">
        <v>775632000</v>
      </c>
      <c r="D26" s="268">
        <v>808091067</v>
      </c>
      <c r="E26" s="268">
        <v>860227980</v>
      </c>
      <c r="F26" s="268">
        <v>925102621</v>
      </c>
      <c r="G26" s="268">
        <v>1017639596</v>
      </c>
      <c r="H26" s="306">
        <v>999975865</v>
      </c>
      <c r="I26" s="268">
        <v>863473083</v>
      </c>
      <c r="J26" s="268">
        <v>867556697</v>
      </c>
      <c r="K26" s="268">
        <v>886526903</v>
      </c>
      <c r="L26" s="268">
        <v>876164285</v>
      </c>
      <c r="M26" s="268">
        <v>936100801</v>
      </c>
      <c r="N26" s="268">
        <v>981602646</v>
      </c>
      <c r="O26" s="268">
        <v>996356074</v>
      </c>
      <c r="P26" s="268">
        <v>987804199</v>
      </c>
      <c r="Q26" s="268">
        <v>976299046</v>
      </c>
      <c r="R26" s="268">
        <v>1068163142</v>
      </c>
      <c r="S26" s="268">
        <v>1099225769</v>
      </c>
      <c r="T26" s="268">
        <v>987395908</v>
      </c>
      <c r="U26" s="268">
        <v>1091570668</v>
      </c>
      <c r="V26" s="268">
        <v>1160370493</v>
      </c>
    </row>
    <row r="28" spans="1:22" ht="20.100000000000001" customHeight="1" x14ac:dyDescent="0.2">
      <c r="A28" s="251" t="s">
        <v>406</v>
      </c>
      <c r="Q28" s="303"/>
      <c r="R28" s="303"/>
      <c r="S28" s="303"/>
      <c r="T28" s="303"/>
      <c r="U28" s="303"/>
      <c r="V28" s="303" t="s">
        <v>397</v>
      </c>
    </row>
    <row r="29" spans="1:22" ht="20.100000000000001" customHeight="1" x14ac:dyDescent="0.2">
      <c r="A29" s="252" t="s">
        <v>375</v>
      </c>
      <c r="B29" s="252" t="s">
        <v>376</v>
      </c>
      <c r="C29" s="252" t="s">
        <v>377</v>
      </c>
      <c r="D29" s="252" t="s">
        <v>378</v>
      </c>
      <c r="E29" s="252" t="s">
        <v>379</v>
      </c>
      <c r="F29" s="252" t="s">
        <v>380</v>
      </c>
      <c r="G29" s="252" t="s">
        <v>381</v>
      </c>
      <c r="H29" s="252" t="s">
        <v>382</v>
      </c>
      <c r="I29" s="252" t="s">
        <v>383</v>
      </c>
      <c r="J29" s="252" t="s">
        <v>384</v>
      </c>
      <c r="K29" s="252" t="s">
        <v>385</v>
      </c>
      <c r="L29" s="252" t="s">
        <v>386</v>
      </c>
      <c r="M29" s="252" t="s">
        <v>387</v>
      </c>
      <c r="N29" s="252" t="s">
        <v>388</v>
      </c>
      <c r="O29" s="252" t="s">
        <v>389</v>
      </c>
      <c r="P29" s="252" t="s">
        <v>390</v>
      </c>
      <c r="Q29" s="301" t="s">
        <v>494</v>
      </c>
      <c r="R29" s="301" t="s">
        <v>495</v>
      </c>
      <c r="S29" s="301" t="s">
        <v>496</v>
      </c>
      <c r="T29" s="301" t="s">
        <v>497</v>
      </c>
      <c r="U29" s="301" t="s">
        <v>512</v>
      </c>
      <c r="V29" s="301" t="s">
        <v>520</v>
      </c>
    </row>
    <row r="30" spans="1:22" ht="20.100000000000001" customHeight="1" x14ac:dyDescent="0.2">
      <c r="A30" s="253" t="s">
        <v>407</v>
      </c>
      <c r="B30" s="254">
        <v>35490190</v>
      </c>
      <c r="C30" s="254">
        <v>35152926</v>
      </c>
      <c r="D30" s="254">
        <v>35438169</v>
      </c>
      <c r="E30" s="254">
        <v>37109981</v>
      </c>
      <c r="F30" s="254">
        <v>41003813</v>
      </c>
      <c r="G30" s="254">
        <v>41686703</v>
      </c>
      <c r="H30" s="254">
        <v>41080218</v>
      </c>
      <c r="I30" s="254">
        <v>41239189</v>
      </c>
      <c r="J30" s="254">
        <v>38343892</v>
      </c>
      <c r="K30" s="254">
        <v>39054586</v>
      </c>
      <c r="L30" s="254">
        <v>39101863</v>
      </c>
      <c r="M30" s="254">
        <v>40571076</v>
      </c>
      <c r="N30" s="254">
        <v>42415037</v>
      </c>
      <c r="O30" s="254">
        <v>43433693</v>
      </c>
      <c r="P30" s="254">
        <v>45583128</v>
      </c>
      <c r="Q30" s="254">
        <v>47814152</v>
      </c>
      <c r="R30" s="254">
        <v>49409385</v>
      </c>
      <c r="S30" s="254">
        <v>49902484</v>
      </c>
      <c r="T30" s="254">
        <v>50011064</v>
      </c>
      <c r="U30" s="254">
        <v>50506471</v>
      </c>
      <c r="V30" s="254">
        <v>53938970</v>
      </c>
    </row>
    <row r="31" spans="1:22" ht="20.100000000000001" customHeight="1" x14ac:dyDescent="0.2">
      <c r="A31" s="253" t="s">
        <v>408</v>
      </c>
      <c r="B31" s="254">
        <v>590501</v>
      </c>
      <c r="C31" s="254">
        <v>618853</v>
      </c>
      <c r="D31" s="254">
        <v>1140426</v>
      </c>
      <c r="E31" s="254">
        <v>1656879</v>
      </c>
      <c r="F31" s="254">
        <v>1644318</v>
      </c>
      <c r="G31" s="254">
        <v>629633</v>
      </c>
      <c r="H31" s="254">
        <v>603692</v>
      </c>
      <c r="I31" s="254">
        <v>564354</v>
      </c>
      <c r="J31" s="254">
        <v>547223</v>
      </c>
      <c r="K31" s="254">
        <v>537400</v>
      </c>
      <c r="L31" s="254">
        <v>501925</v>
      </c>
      <c r="M31" s="254">
        <v>478375</v>
      </c>
      <c r="N31" s="254">
        <v>456766</v>
      </c>
      <c r="O31" s="254">
        <v>477151</v>
      </c>
      <c r="P31" s="254">
        <v>471796</v>
      </c>
      <c r="Q31" s="254">
        <v>468440</v>
      </c>
      <c r="R31" s="254">
        <v>473942</v>
      </c>
      <c r="S31" s="254">
        <v>489333</v>
      </c>
      <c r="T31" s="254">
        <v>500047</v>
      </c>
      <c r="U31" s="254">
        <v>507890</v>
      </c>
      <c r="V31" s="254">
        <v>512034</v>
      </c>
    </row>
    <row r="32" spans="1:22" ht="20.100000000000001" customHeight="1" x14ac:dyDescent="0.2">
      <c r="A32" s="266" t="s">
        <v>409</v>
      </c>
      <c r="B32" s="256">
        <v>857544</v>
      </c>
      <c r="C32" s="256">
        <v>669071</v>
      </c>
      <c r="D32" s="256">
        <v>572982</v>
      </c>
      <c r="E32" s="256">
        <v>538544</v>
      </c>
      <c r="F32" s="256">
        <v>604582</v>
      </c>
      <c r="G32" s="256">
        <v>855356</v>
      </c>
      <c r="H32" s="256">
        <v>696722</v>
      </c>
      <c r="I32" s="256">
        <v>540990</v>
      </c>
      <c r="J32" s="256">
        <v>535666</v>
      </c>
      <c r="K32" s="256">
        <v>498988</v>
      </c>
      <c r="L32" s="256">
        <v>481479</v>
      </c>
      <c r="M32" s="256">
        <v>615976</v>
      </c>
      <c r="N32" s="256">
        <v>622124</v>
      </c>
      <c r="O32" s="256">
        <v>539267</v>
      </c>
      <c r="P32" s="256">
        <v>151428</v>
      </c>
      <c r="Q32" s="256">
        <v>164903</v>
      </c>
      <c r="R32" s="256">
        <v>178568</v>
      </c>
      <c r="S32" s="256">
        <v>137300</v>
      </c>
      <c r="T32" s="256">
        <v>133511</v>
      </c>
      <c r="U32" s="256">
        <v>126339</v>
      </c>
      <c r="V32" s="256">
        <v>167542</v>
      </c>
    </row>
    <row r="33" spans="1:22" ht="20.100000000000001" customHeight="1" x14ac:dyDescent="0.2">
      <c r="A33" s="266" t="s">
        <v>410</v>
      </c>
      <c r="B33" s="256"/>
      <c r="C33" s="256"/>
      <c r="D33" s="256">
        <v>149795</v>
      </c>
      <c r="E33" s="256">
        <v>255735</v>
      </c>
      <c r="F33" s="256">
        <v>359161</v>
      </c>
      <c r="G33" s="256">
        <v>421313</v>
      </c>
      <c r="H33" s="256">
        <v>203054</v>
      </c>
      <c r="I33" s="256">
        <v>163700</v>
      </c>
      <c r="J33" s="256">
        <v>201993</v>
      </c>
      <c r="K33" s="256">
        <v>222262</v>
      </c>
      <c r="L33" s="256">
        <v>243841</v>
      </c>
      <c r="M33" s="256">
        <v>418874</v>
      </c>
      <c r="N33" s="256">
        <v>785821</v>
      </c>
      <c r="O33" s="256">
        <v>650844</v>
      </c>
      <c r="P33" s="256">
        <v>495291</v>
      </c>
      <c r="Q33" s="256">
        <v>681366</v>
      </c>
      <c r="R33" s="256">
        <v>596059</v>
      </c>
      <c r="S33" s="256">
        <v>685445</v>
      </c>
      <c r="T33" s="256">
        <v>647771</v>
      </c>
      <c r="U33" s="256">
        <v>910448</v>
      </c>
      <c r="V33" s="256">
        <v>892263</v>
      </c>
    </row>
    <row r="34" spans="1:22" ht="20.100000000000001" customHeight="1" x14ac:dyDescent="0.2">
      <c r="A34" s="269" t="s">
        <v>411</v>
      </c>
      <c r="B34" s="256"/>
      <c r="C34" s="256"/>
      <c r="D34" s="256">
        <v>156856</v>
      </c>
      <c r="E34" s="256">
        <v>378559</v>
      </c>
      <c r="F34" s="256">
        <v>325760</v>
      </c>
      <c r="G34" s="256">
        <v>294323</v>
      </c>
      <c r="H34" s="256">
        <v>71140</v>
      </c>
      <c r="I34" s="256">
        <v>69174</v>
      </c>
      <c r="J34" s="256">
        <v>62133</v>
      </c>
      <c r="K34" s="256">
        <v>49401</v>
      </c>
      <c r="L34" s="256">
        <v>62824</v>
      </c>
      <c r="M34" s="256">
        <v>545551</v>
      </c>
      <c r="N34" s="256">
        <v>661400</v>
      </c>
      <c r="O34" s="256">
        <v>643021</v>
      </c>
      <c r="P34" s="256">
        <v>289705</v>
      </c>
      <c r="Q34" s="256">
        <v>687232</v>
      </c>
      <c r="R34" s="256">
        <v>488847</v>
      </c>
      <c r="S34" s="256">
        <v>425780</v>
      </c>
      <c r="T34" s="256">
        <v>758707</v>
      </c>
      <c r="U34" s="256">
        <v>1116189</v>
      </c>
      <c r="V34" s="256">
        <v>685977</v>
      </c>
    </row>
    <row r="35" spans="1:22" ht="20.100000000000001" customHeight="1" x14ac:dyDescent="0.2">
      <c r="A35" s="264" t="s">
        <v>412</v>
      </c>
      <c r="B35" s="254">
        <v>6629970</v>
      </c>
      <c r="C35" s="254">
        <v>7603200</v>
      </c>
      <c r="D35" s="254">
        <v>8551734</v>
      </c>
      <c r="E35" s="254">
        <v>7917645</v>
      </c>
      <c r="F35" s="254">
        <v>8308222</v>
      </c>
      <c r="G35" s="254">
        <v>8230272</v>
      </c>
      <c r="H35" s="256">
        <v>7754139</v>
      </c>
      <c r="I35" s="256">
        <v>8257904</v>
      </c>
      <c r="J35" s="256">
        <v>8243719</v>
      </c>
      <c r="K35" s="256">
        <v>8353227</v>
      </c>
      <c r="L35" s="256">
        <v>8434561</v>
      </c>
      <c r="M35" s="256">
        <v>8362675</v>
      </c>
      <c r="N35" s="256">
        <v>9312458</v>
      </c>
      <c r="O35" s="256">
        <v>13457441</v>
      </c>
      <c r="P35" s="256">
        <v>12192849</v>
      </c>
      <c r="Q35" s="256">
        <v>12460413</v>
      </c>
      <c r="R35" s="256">
        <v>10629590</v>
      </c>
      <c r="S35" s="256">
        <v>10173690</v>
      </c>
      <c r="T35" s="256">
        <v>11552680</v>
      </c>
      <c r="U35" s="256">
        <v>12489369</v>
      </c>
      <c r="V35" s="256">
        <v>13280319</v>
      </c>
    </row>
    <row r="36" spans="1:22" ht="20.100000000000001" customHeight="1" x14ac:dyDescent="0.2">
      <c r="A36" s="264" t="s">
        <v>413</v>
      </c>
      <c r="B36" s="254">
        <v>2544667</v>
      </c>
      <c r="C36" s="254">
        <v>2594832</v>
      </c>
      <c r="D36" s="254">
        <v>2704128</v>
      </c>
      <c r="E36" s="254">
        <v>2808567</v>
      </c>
      <c r="F36" s="254">
        <v>2371943</v>
      </c>
      <c r="G36" s="254">
        <v>499028</v>
      </c>
      <c r="H36" s="256">
        <v>615457</v>
      </c>
      <c r="I36" s="256">
        <v>658350</v>
      </c>
      <c r="J36" s="256">
        <v>332843</v>
      </c>
      <c r="K36" s="256">
        <v>452396</v>
      </c>
      <c r="L36" s="256">
        <v>80163</v>
      </c>
      <c r="M36" s="256">
        <v>85040</v>
      </c>
      <c r="N36" s="256">
        <v>79294</v>
      </c>
      <c r="O36" s="256">
        <v>79080</v>
      </c>
      <c r="P36" s="256">
        <v>84979</v>
      </c>
      <c r="Q36" s="256">
        <v>86670</v>
      </c>
      <c r="R36" s="256">
        <v>99189</v>
      </c>
      <c r="S36" s="256">
        <v>725022</v>
      </c>
      <c r="T36" s="256">
        <v>142213</v>
      </c>
      <c r="U36" s="256">
        <v>123245</v>
      </c>
      <c r="V36" s="256">
        <v>110893</v>
      </c>
    </row>
    <row r="37" spans="1:22" ht="20.100000000000001" customHeight="1" x14ac:dyDescent="0.2">
      <c r="A37" s="264" t="s">
        <v>414</v>
      </c>
      <c r="B37" s="254">
        <v>21878735</v>
      </c>
      <c r="C37" s="254">
        <v>21490741</v>
      </c>
      <c r="D37" s="254">
        <v>22345925</v>
      </c>
      <c r="E37" s="254">
        <v>23944918</v>
      </c>
      <c r="F37" s="254">
        <v>24888774</v>
      </c>
      <c r="G37" s="254">
        <v>28634355</v>
      </c>
      <c r="H37" s="256">
        <v>27078373</v>
      </c>
      <c r="I37" s="256">
        <v>22234825</v>
      </c>
      <c r="J37" s="256">
        <v>24483474</v>
      </c>
      <c r="K37" s="256">
        <v>26457376</v>
      </c>
      <c r="L37" s="256">
        <v>26647500</v>
      </c>
      <c r="M37" s="256">
        <v>26948603</v>
      </c>
      <c r="N37" s="256">
        <v>29932268</v>
      </c>
      <c r="O37" s="256">
        <v>29208725</v>
      </c>
      <c r="P37" s="256">
        <v>28347874</v>
      </c>
      <c r="Q37" s="256">
        <v>28166515</v>
      </c>
      <c r="R37" s="256">
        <v>28527663</v>
      </c>
      <c r="S37" s="256">
        <v>29467081</v>
      </c>
      <c r="T37" s="256">
        <v>25133991</v>
      </c>
      <c r="U37" s="256">
        <v>30789582</v>
      </c>
      <c r="V37" s="256">
        <v>29668727</v>
      </c>
    </row>
    <row r="38" spans="1:22" ht="20.100000000000001" customHeight="1" x14ac:dyDescent="0.2">
      <c r="A38" s="264" t="s">
        <v>415</v>
      </c>
      <c r="B38" s="254">
        <v>3440072</v>
      </c>
      <c r="C38" s="254">
        <v>3002173</v>
      </c>
      <c r="D38" s="254">
        <v>2951238</v>
      </c>
      <c r="E38" s="254">
        <v>4606228</v>
      </c>
      <c r="F38" s="254">
        <v>5077737</v>
      </c>
      <c r="G38" s="254">
        <v>9833052</v>
      </c>
      <c r="H38" s="256">
        <v>7587735</v>
      </c>
      <c r="I38" s="256">
        <v>10798874</v>
      </c>
      <c r="J38" s="256">
        <v>4322521</v>
      </c>
      <c r="K38" s="256">
        <v>4189403</v>
      </c>
      <c r="L38" s="256">
        <v>3993116</v>
      </c>
      <c r="M38" s="256">
        <v>3414482</v>
      </c>
      <c r="N38" s="256">
        <v>3454142</v>
      </c>
      <c r="O38" s="256">
        <v>4017193</v>
      </c>
      <c r="P38" s="256">
        <v>4317708</v>
      </c>
      <c r="Q38" s="256">
        <v>3851412</v>
      </c>
      <c r="R38" s="256">
        <v>5662189</v>
      </c>
      <c r="S38" s="256">
        <v>4580179</v>
      </c>
      <c r="T38" s="256">
        <v>3574715</v>
      </c>
      <c r="U38" s="256">
        <v>3520481</v>
      </c>
      <c r="V38" s="256">
        <v>6390050</v>
      </c>
    </row>
    <row r="39" spans="1:22" ht="20.100000000000001" customHeight="1" x14ac:dyDescent="0.2">
      <c r="A39" s="264" t="s">
        <v>416</v>
      </c>
      <c r="B39" s="254">
        <v>1017900</v>
      </c>
      <c r="C39" s="254">
        <v>1000200</v>
      </c>
      <c r="D39" s="254">
        <v>1002700</v>
      </c>
      <c r="E39" s="254">
        <v>0</v>
      </c>
      <c r="F39" s="254">
        <v>0</v>
      </c>
      <c r="G39" s="254">
        <v>0</v>
      </c>
      <c r="H39" s="254">
        <v>0</v>
      </c>
      <c r="I39" s="254">
        <v>0</v>
      </c>
      <c r="J39" s="254">
        <v>0</v>
      </c>
      <c r="K39" s="254">
        <v>0</v>
      </c>
      <c r="L39" s="254">
        <v>0</v>
      </c>
      <c r="M39" s="254">
        <v>0</v>
      </c>
      <c r="N39" s="254">
        <v>0</v>
      </c>
      <c r="O39" s="254">
        <v>0</v>
      </c>
      <c r="P39" s="254">
        <v>0</v>
      </c>
      <c r="Q39" s="254">
        <v>0</v>
      </c>
      <c r="R39" s="254">
        <v>0</v>
      </c>
      <c r="S39" s="254">
        <v>0</v>
      </c>
      <c r="T39" s="254">
        <v>1847000</v>
      </c>
      <c r="U39" s="254">
        <v>0</v>
      </c>
      <c r="V39" s="254">
        <v>0</v>
      </c>
    </row>
    <row r="40" spans="1:22" ht="20.100000000000001" customHeight="1" x14ac:dyDescent="0.2">
      <c r="A40" s="264" t="s">
        <v>417</v>
      </c>
      <c r="B40" s="254">
        <v>681504</v>
      </c>
      <c r="C40" s="254">
        <v>825820</v>
      </c>
      <c r="D40" s="254">
        <v>752149</v>
      </c>
      <c r="E40" s="254">
        <v>790670</v>
      </c>
      <c r="F40" s="254">
        <v>815917</v>
      </c>
      <c r="G40" s="254">
        <v>723482</v>
      </c>
      <c r="H40" s="256">
        <v>657443</v>
      </c>
      <c r="I40" s="256">
        <v>344910</v>
      </c>
      <c r="J40" s="256">
        <v>378576</v>
      </c>
      <c r="K40" s="256">
        <v>321313</v>
      </c>
      <c r="L40" s="256">
        <v>356206</v>
      </c>
      <c r="M40" s="256">
        <v>345178</v>
      </c>
      <c r="N40" s="256">
        <v>193768</v>
      </c>
      <c r="O40" s="256">
        <v>257326</v>
      </c>
      <c r="P40" s="256">
        <v>253829</v>
      </c>
      <c r="Q40" s="256">
        <v>303919</v>
      </c>
      <c r="R40" s="256">
        <v>314392</v>
      </c>
      <c r="S40" s="256">
        <v>225874</v>
      </c>
      <c r="T40" s="256">
        <v>122326</v>
      </c>
      <c r="U40" s="256">
        <v>145697</v>
      </c>
      <c r="V40" s="256">
        <v>161658</v>
      </c>
    </row>
    <row r="41" spans="1:22" ht="20.100000000000001" customHeight="1" x14ac:dyDescent="0.2">
      <c r="A41" s="264" t="s">
        <v>418</v>
      </c>
      <c r="B41" s="254">
        <v>73131083</v>
      </c>
      <c r="C41" s="254">
        <v>72957816</v>
      </c>
      <c r="D41" s="254">
        <v>75766102</v>
      </c>
      <c r="E41" s="254">
        <v>80007726</v>
      </c>
      <c r="F41" s="254">
        <v>85400227</v>
      </c>
      <c r="G41" s="254">
        <v>91807517</v>
      </c>
      <c r="H41" s="254">
        <v>86347973</v>
      </c>
      <c r="I41" s="254">
        <v>84872270</v>
      </c>
      <c r="J41" s="254">
        <v>77452040</v>
      </c>
      <c r="K41" s="254">
        <v>80136352</v>
      </c>
      <c r="L41" s="254">
        <v>79903478</v>
      </c>
      <c r="M41" s="254">
        <v>81785830</v>
      </c>
      <c r="N41" s="254">
        <v>87913078</v>
      </c>
      <c r="O41" s="254">
        <v>92763741</v>
      </c>
      <c r="P41" s="254">
        <v>92188587</v>
      </c>
      <c r="Q41" s="254">
        <v>94685022</v>
      </c>
      <c r="R41" s="254">
        <v>96379824</v>
      </c>
      <c r="S41" s="254">
        <v>96812188</v>
      </c>
      <c r="T41" s="254">
        <v>94424025</v>
      </c>
      <c r="U41" s="254">
        <f>SUM(U30:U40)</f>
        <v>100235711</v>
      </c>
      <c r="V41" s="254">
        <v>105808433</v>
      </c>
    </row>
    <row r="42" spans="1:22" ht="20.100000000000001" customHeight="1" x14ac:dyDescent="0.2">
      <c r="A42" s="264" t="s">
        <v>419</v>
      </c>
      <c r="B42" s="254">
        <v>104631128</v>
      </c>
      <c r="C42" s="254">
        <v>105773383</v>
      </c>
      <c r="D42" s="254">
        <v>105417320</v>
      </c>
      <c r="E42" s="254">
        <v>109653408</v>
      </c>
      <c r="F42" s="254">
        <v>116888480</v>
      </c>
      <c r="G42" s="254">
        <v>125673030</v>
      </c>
      <c r="H42" s="256">
        <v>129950009</v>
      </c>
      <c r="I42" s="256">
        <v>131704504</v>
      </c>
      <c r="J42" s="256">
        <v>133914106</v>
      </c>
      <c r="K42" s="256">
        <v>134263625</v>
      </c>
      <c r="L42" s="256">
        <v>132169660</v>
      </c>
      <c r="M42" s="256">
        <v>133401949</v>
      </c>
      <c r="N42" s="256">
        <v>139013123</v>
      </c>
      <c r="O42" s="256">
        <v>143586160</v>
      </c>
      <c r="P42" s="256">
        <v>143502150</v>
      </c>
      <c r="Q42" s="256">
        <v>144734808</v>
      </c>
      <c r="R42" s="256">
        <v>146455342</v>
      </c>
      <c r="S42" s="256">
        <v>149717407</v>
      </c>
      <c r="T42" s="256">
        <v>187633243</v>
      </c>
      <c r="U42" s="256">
        <v>173062972</v>
      </c>
      <c r="V42" s="256">
        <v>176789897</v>
      </c>
    </row>
    <row r="43" spans="1:22" ht="20.100000000000001" customHeight="1" x14ac:dyDescent="0.2">
      <c r="A43" s="264" t="s">
        <v>420</v>
      </c>
      <c r="B43" s="270">
        <v>69.900000000000006</v>
      </c>
      <c r="C43" s="270">
        <v>69</v>
      </c>
      <c r="D43" s="270">
        <v>71.900000000000006</v>
      </c>
      <c r="E43" s="270">
        <v>73</v>
      </c>
      <c r="F43" s="270">
        <v>73.099999999999994</v>
      </c>
      <c r="G43" s="270">
        <v>73.099999999999994</v>
      </c>
      <c r="H43" s="270">
        <v>66.400000000000006</v>
      </c>
      <c r="I43" s="270">
        <v>64.400000000000006</v>
      </c>
      <c r="J43" s="270">
        <v>57.8</v>
      </c>
      <c r="K43" s="270">
        <v>59.699999999999996</v>
      </c>
      <c r="L43" s="270">
        <v>60.5</v>
      </c>
      <c r="M43" s="270">
        <v>61.3</v>
      </c>
      <c r="N43" s="270">
        <v>63.2</v>
      </c>
      <c r="O43" s="270">
        <v>64.600000000000009</v>
      </c>
      <c r="P43" s="270">
        <v>64.2</v>
      </c>
      <c r="Q43" s="270">
        <v>65.400000000000006</v>
      </c>
      <c r="R43" s="270">
        <v>65.8</v>
      </c>
      <c r="S43" s="270">
        <v>64.7</v>
      </c>
      <c r="T43" s="270">
        <v>50.3</v>
      </c>
      <c r="U43" s="270">
        <v>57.9</v>
      </c>
      <c r="V43" s="270">
        <v>59.8</v>
      </c>
    </row>
    <row r="45" spans="1:22" ht="20.100000000000001" customHeight="1" x14ac:dyDescent="0.2">
      <c r="A45" s="251" t="s">
        <v>498</v>
      </c>
      <c r="Q45" s="303"/>
      <c r="R45" s="303"/>
      <c r="S45" s="303"/>
      <c r="T45" s="303"/>
      <c r="U45" s="303"/>
      <c r="V45" s="303" t="s">
        <v>374</v>
      </c>
    </row>
    <row r="46" spans="1:22" ht="20.100000000000001" customHeight="1" x14ac:dyDescent="0.2">
      <c r="A46" s="271" t="s">
        <v>375</v>
      </c>
      <c r="B46" s="252" t="s">
        <v>376</v>
      </c>
      <c r="C46" s="252" t="s">
        <v>377</v>
      </c>
      <c r="D46" s="252" t="s">
        <v>378</v>
      </c>
      <c r="E46" s="252" t="s">
        <v>379</v>
      </c>
      <c r="F46" s="252" t="s">
        <v>380</v>
      </c>
      <c r="G46" s="252" t="s">
        <v>381</v>
      </c>
      <c r="H46" s="252" t="s">
        <v>382</v>
      </c>
      <c r="I46" s="252" t="s">
        <v>383</v>
      </c>
      <c r="J46" s="252" t="s">
        <v>384</v>
      </c>
      <c r="K46" s="252" t="s">
        <v>385</v>
      </c>
      <c r="L46" s="252" t="s">
        <v>386</v>
      </c>
      <c r="M46" s="252" t="s">
        <v>387</v>
      </c>
      <c r="N46" s="252" t="s">
        <v>388</v>
      </c>
      <c r="O46" s="252" t="s">
        <v>389</v>
      </c>
      <c r="P46" s="252" t="s">
        <v>390</v>
      </c>
      <c r="Q46" s="301" t="s">
        <v>494</v>
      </c>
      <c r="R46" s="301" t="s">
        <v>495</v>
      </c>
      <c r="S46" s="301" t="s">
        <v>496</v>
      </c>
      <c r="T46" s="301" t="s">
        <v>497</v>
      </c>
      <c r="U46" s="301" t="s">
        <v>512</v>
      </c>
      <c r="V46" s="301" t="s">
        <v>520</v>
      </c>
    </row>
    <row r="47" spans="1:22" ht="20.100000000000001" customHeight="1" x14ac:dyDescent="0.2">
      <c r="A47" s="253" t="s">
        <v>421</v>
      </c>
      <c r="B47" s="254">
        <v>1408506</v>
      </c>
      <c r="C47" s="254">
        <v>1299235</v>
      </c>
      <c r="D47" s="254">
        <v>1311761</v>
      </c>
      <c r="E47" s="254">
        <v>1298344</v>
      </c>
      <c r="F47" s="254">
        <v>1268687</v>
      </c>
      <c r="G47" s="254">
        <v>1257334</v>
      </c>
      <c r="H47" s="254">
        <v>1406188</v>
      </c>
      <c r="I47" s="254">
        <v>1384703</v>
      </c>
      <c r="J47" s="254">
        <v>1398946</v>
      </c>
      <c r="K47" s="254">
        <v>1465002</v>
      </c>
      <c r="L47" s="254">
        <v>1501697</v>
      </c>
      <c r="M47" s="254">
        <v>1545950</v>
      </c>
      <c r="N47" s="254">
        <v>1630971</v>
      </c>
      <c r="O47" s="254">
        <v>1716251</v>
      </c>
      <c r="P47" s="254">
        <v>1722598</v>
      </c>
      <c r="Q47" s="254">
        <v>1817217</v>
      </c>
      <c r="R47" s="254">
        <v>1931749</v>
      </c>
      <c r="S47" s="254">
        <v>1828629</v>
      </c>
      <c r="T47" s="254">
        <v>1624116</v>
      </c>
      <c r="U47" s="254">
        <v>1677200</v>
      </c>
      <c r="V47" s="254">
        <v>1669468</v>
      </c>
    </row>
    <row r="48" spans="1:22" ht="20.100000000000001" customHeight="1" x14ac:dyDescent="0.2">
      <c r="A48" s="253" t="s">
        <v>422</v>
      </c>
      <c r="B48" s="254">
        <v>4304036</v>
      </c>
      <c r="C48" s="254">
        <v>4349795</v>
      </c>
      <c r="D48" s="254">
        <v>4399603</v>
      </c>
      <c r="E48" s="254">
        <v>4100696</v>
      </c>
      <c r="F48" s="254">
        <v>3791400</v>
      </c>
      <c r="G48" s="254">
        <v>3957976</v>
      </c>
      <c r="H48" s="254">
        <v>3970025</v>
      </c>
      <c r="I48" s="254">
        <v>3957832</v>
      </c>
      <c r="J48" s="254">
        <v>4052681</v>
      </c>
      <c r="K48" s="254">
        <v>4040389</v>
      </c>
      <c r="L48" s="254">
        <v>4107255</v>
      </c>
      <c r="M48" s="254">
        <v>4386201</v>
      </c>
      <c r="N48" s="254">
        <v>4396750</v>
      </c>
      <c r="O48" s="254">
        <v>4390812</v>
      </c>
      <c r="P48" s="254">
        <v>4746328</v>
      </c>
      <c r="Q48" s="254">
        <v>4800764</v>
      </c>
      <c r="R48" s="254">
        <v>4858590</v>
      </c>
      <c r="S48" s="254">
        <v>5081496</v>
      </c>
      <c r="T48" s="254">
        <v>4649974</v>
      </c>
      <c r="U48" s="254">
        <v>4650393</v>
      </c>
      <c r="V48" s="254">
        <v>5099315</v>
      </c>
    </row>
    <row r="49" spans="1:22" ht="20.100000000000001" customHeight="1" x14ac:dyDescent="0.2">
      <c r="A49" s="253" t="s">
        <v>423</v>
      </c>
      <c r="B49" s="254">
        <v>12764973</v>
      </c>
      <c r="C49" s="254">
        <v>13831457</v>
      </c>
      <c r="D49" s="254">
        <v>14719663</v>
      </c>
      <c r="E49" s="254">
        <v>14990243</v>
      </c>
      <c r="F49" s="254">
        <v>15377754</v>
      </c>
      <c r="G49" s="254">
        <v>15383746</v>
      </c>
      <c r="H49" s="254">
        <v>21581746</v>
      </c>
      <c r="I49" s="254">
        <v>18068806</v>
      </c>
      <c r="J49" s="254">
        <v>21577629</v>
      </c>
      <c r="K49" s="254">
        <v>24017124</v>
      </c>
      <c r="L49" s="254">
        <v>22769945</v>
      </c>
      <c r="M49" s="254">
        <v>24002582</v>
      </c>
      <c r="N49" s="254">
        <v>26736000</v>
      </c>
      <c r="O49" s="254">
        <v>27384003</v>
      </c>
      <c r="P49" s="254">
        <v>27118964</v>
      </c>
      <c r="Q49" s="254">
        <v>27805914</v>
      </c>
      <c r="R49" s="254">
        <v>26335027</v>
      </c>
      <c r="S49" s="254">
        <v>28962185</v>
      </c>
      <c r="T49" s="254">
        <v>64925633</v>
      </c>
      <c r="U49" s="254">
        <v>46658006</v>
      </c>
      <c r="V49" s="254">
        <v>40238200</v>
      </c>
    </row>
    <row r="50" spans="1:22" ht="20.100000000000001" customHeight="1" x14ac:dyDescent="0.2">
      <c r="A50" s="253" t="s">
        <v>424</v>
      </c>
      <c r="B50" s="254">
        <v>5365308</v>
      </c>
      <c r="C50" s="254">
        <v>5377949</v>
      </c>
      <c r="D50" s="254">
        <v>5009027</v>
      </c>
      <c r="E50" s="254">
        <v>5192923</v>
      </c>
      <c r="F50" s="254">
        <v>5720601</v>
      </c>
      <c r="G50" s="254">
        <v>5118560</v>
      </c>
      <c r="H50" s="254">
        <v>5592141</v>
      </c>
      <c r="I50" s="254">
        <v>7140603</v>
      </c>
      <c r="J50" s="254">
        <v>8163131</v>
      </c>
      <c r="K50" s="254">
        <v>8582124</v>
      </c>
      <c r="L50" s="254">
        <v>7675234</v>
      </c>
      <c r="M50" s="254">
        <v>8746853</v>
      </c>
      <c r="N50" s="254">
        <v>8769113</v>
      </c>
      <c r="O50" s="254">
        <v>9310920</v>
      </c>
      <c r="P50" s="254">
        <v>9541948</v>
      </c>
      <c r="Q50" s="254">
        <v>10347562</v>
      </c>
      <c r="R50" s="254">
        <v>10702530</v>
      </c>
      <c r="S50" s="254">
        <v>11671932</v>
      </c>
      <c r="T50" s="254">
        <v>14187420</v>
      </c>
      <c r="U50" s="254">
        <v>13948371</v>
      </c>
      <c r="V50" s="254">
        <v>14454294</v>
      </c>
    </row>
    <row r="51" spans="1:22" ht="20.100000000000001" customHeight="1" x14ac:dyDescent="0.2">
      <c r="A51" s="253" t="s">
        <v>425</v>
      </c>
      <c r="B51" s="254">
        <v>2538204</v>
      </c>
      <c r="C51" s="254">
        <v>4954620</v>
      </c>
      <c r="D51" s="254">
        <v>7915</v>
      </c>
      <c r="E51" s="254">
        <v>44242</v>
      </c>
      <c r="F51" s="254">
        <v>70938</v>
      </c>
      <c r="G51" s="254">
        <v>121746</v>
      </c>
      <c r="H51" s="254">
        <v>4077070</v>
      </c>
      <c r="I51" s="254">
        <v>4970978</v>
      </c>
      <c r="J51" s="254">
        <v>9732581</v>
      </c>
      <c r="K51" s="254">
        <v>5441413</v>
      </c>
      <c r="L51" s="254">
        <v>5698492</v>
      </c>
      <c r="M51" s="254">
        <v>5872366</v>
      </c>
      <c r="N51" s="254">
        <v>2429494</v>
      </c>
      <c r="O51" s="254">
        <v>83146</v>
      </c>
      <c r="P51" s="254">
        <v>1284976</v>
      </c>
      <c r="Q51" s="254">
        <v>183021</v>
      </c>
      <c r="R51" s="254">
        <v>278133</v>
      </c>
      <c r="S51" s="254">
        <v>65948</v>
      </c>
      <c r="T51" s="254">
        <v>340211</v>
      </c>
      <c r="U51" s="254">
        <v>117756</v>
      </c>
      <c r="V51" s="254">
        <v>1767392</v>
      </c>
    </row>
    <row r="52" spans="1:22" ht="20.100000000000001" customHeight="1" x14ac:dyDescent="0.2">
      <c r="A52" s="253" t="s">
        <v>426</v>
      </c>
      <c r="B52" s="254">
        <v>2347825</v>
      </c>
      <c r="C52" s="254">
        <v>2226898</v>
      </c>
      <c r="D52" s="254">
        <v>2494208</v>
      </c>
      <c r="E52" s="254">
        <v>2546875</v>
      </c>
      <c r="F52" s="254">
        <v>2396934</v>
      </c>
      <c r="G52" s="254">
        <v>3988449</v>
      </c>
      <c r="H52" s="254">
        <v>2382803</v>
      </c>
      <c r="I52" s="254">
        <v>2391497</v>
      </c>
      <c r="J52" s="254">
        <v>3114879</v>
      </c>
      <c r="K52" s="254">
        <v>2675875</v>
      </c>
      <c r="L52" s="254">
        <v>2661853</v>
      </c>
      <c r="M52" s="254">
        <v>2707567</v>
      </c>
      <c r="N52" s="254">
        <v>2863113</v>
      </c>
      <c r="O52" s="254">
        <v>2789879</v>
      </c>
      <c r="P52" s="254">
        <v>2741213</v>
      </c>
      <c r="Q52" s="254">
        <v>2760336</v>
      </c>
      <c r="R52" s="254">
        <v>3033618</v>
      </c>
      <c r="S52" s="254">
        <v>3040637</v>
      </c>
      <c r="T52" s="254">
        <v>2851583</v>
      </c>
      <c r="U52" s="254">
        <v>3178654</v>
      </c>
      <c r="V52" s="254">
        <v>3279524</v>
      </c>
    </row>
    <row r="53" spans="1:22" ht="20.100000000000001" customHeight="1" x14ac:dyDescent="0.2">
      <c r="A53" s="253" t="s">
        <v>427</v>
      </c>
      <c r="B53" s="254">
        <v>331131</v>
      </c>
      <c r="C53" s="254">
        <v>23500</v>
      </c>
      <c r="D53" s="254">
        <v>18000</v>
      </c>
      <c r="E53" s="254">
        <v>246500</v>
      </c>
      <c r="F53" s="254">
        <v>1240000</v>
      </c>
      <c r="G53" s="254">
        <v>1709000</v>
      </c>
      <c r="H53" s="254">
        <v>2336000</v>
      </c>
      <c r="I53" s="254">
        <v>1523000</v>
      </c>
      <c r="J53" s="254">
        <v>1814000</v>
      </c>
      <c r="K53" s="254">
        <v>2383000</v>
      </c>
      <c r="L53" s="254">
        <v>2364000</v>
      </c>
      <c r="M53" s="254">
        <v>1196000</v>
      </c>
      <c r="N53" s="254">
        <v>2051000</v>
      </c>
      <c r="O53" s="254">
        <v>3913000</v>
      </c>
      <c r="P53" s="254">
        <v>2786000</v>
      </c>
      <c r="Q53" s="254">
        <v>858000</v>
      </c>
      <c r="R53" s="254">
        <v>903000</v>
      </c>
      <c r="S53" s="254">
        <v>819000</v>
      </c>
      <c r="T53" s="254">
        <v>2075000</v>
      </c>
      <c r="U53" s="254">
        <v>786000</v>
      </c>
      <c r="V53" s="254">
        <v>1340000</v>
      </c>
    </row>
    <row r="54" spans="1:22" ht="20.100000000000001" customHeight="1" x14ac:dyDescent="0.2">
      <c r="A54" s="253" t="s">
        <v>428</v>
      </c>
      <c r="B54" s="254">
        <v>2457762</v>
      </c>
      <c r="C54" s="254">
        <v>749613</v>
      </c>
      <c r="D54" s="254">
        <v>1691041</v>
      </c>
      <c r="E54" s="254">
        <v>1225859</v>
      </c>
      <c r="F54" s="254">
        <v>1621939</v>
      </c>
      <c r="G54" s="254">
        <v>2328702</v>
      </c>
      <c r="H54" s="254">
        <v>2256063</v>
      </c>
      <c r="I54" s="254">
        <v>2394815</v>
      </c>
      <c r="J54" s="254">
        <v>1608219</v>
      </c>
      <c r="K54" s="254">
        <v>2022346</v>
      </c>
      <c r="L54" s="254">
        <v>1987706</v>
      </c>
      <c r="M54" s="254">
        <v>1358600</v>
      </c>
      <c r="N54" s="254">
        <v>1223604</v>
      </c>
      <c r="O54" s="254">
        <v>1234408</v>
      </c>
      <c r="P54" s="254">
        <v>1371536</v>
      </c>
      <c r="Q54" s="254">
        <v>1476972</v>
      </c>
      <c r="R54" s="254">
        <v>2032871</v>
      </c>
      <c r="S54" s="254">
        <v>1435392</v>
      </c>
      <c r="T54" s="254">
        <v>1755281</v>
      </c>
      <c r="U54" s="254">
        <v>1810881</v>
      </c>
      <c r="V54" s="254">
        <v>2133271</v>
      </c>
    </row>
    <row r="55" spans="1:22" ht="20.100000000000001" customHeight="1" x14ac:dyDescent="0.2">
      <c r="A55" s="264" t="s">
        <v>429</v>
      </c>
      <c r="B55" s="254">
        <v>31517745</v>
      </c>
      <c r="C55" s="254">
        <v>32813067</v>
      </c>
      <c r="D55" s="254">
        <v>29651218</v>
      </c>
      <c r="E55" s="254">
        <v>29645682</v>
      </c>
      <c r="F55" s="254">
        <v>31488253</v>
      </c>
      <c r="G55" s="254">
        <v>33865513</v>
      </c>
      <c r="H55" s="254">
        <v>43602036</v>
      </c>
      <c r="I55" s="254">
        <v>41832234</v>
      </c>
      <c r="J55" s="254">
        <v>51462066</v>
      </c>
      <c r="K55" s="254">
        <v>50627273</v>
      </c>
      <c r="L55" s="254">
        <v>48766182</v>
      </c>
      <c r="M55" s="254">
        <v>49816119</v>
      </c>
      <c r="N55" s="254">
        <v>50100045</v>
      </c>
      <c r="O55" s="254">
        <v>50822419</v>
      </c>
      <c r="P55" s="254">
        <v>51313563</v>
      </c>
      <c r="Q55" s="254">
        <v>50049786</v>
      </c>
      <c r="R55" s="254">
        <v>50075518</v>
      </c>
      <c r="S55" s="254">
        <v>52905219</v>
      </c>
      <c r="T55" s="254">
        <v>92409218</v>
      </c>
      <c r="U55" s="254">
        <v>72827261</v>
      </c>
      <c r="V55" s="254">
        <v>69981464</v>
      </c>
    </row>
    <row r="56" spans="1:22" ht="20.100000000000001" customHeight="1" x14ac:dyDescent="0.2">
      <c r="A56" s="264" t="s">
        <v>416</v>
      </c>
      <c r="B56" s="254">
        <v>1000200</v>
      </c>
      <c r="C56" s="254">
        <v>1002700</v>
      </c>
      <c r="D56" s="254">
        <v>0</v>
      </c>
      <c r="E56" s="254">
        <v>0</v>
      </c>
      <c r="F56" s="254">
        <v>0</v>
      </c>
      <c r="G56" s="254">
        <v>0</v>
      </c>
      <c r="H56" s="254">
        <v>0</v>
      </c>
      <c r="I56" s="254">
        <v>0</v>
      </c>
      <c r="J56" s="254">
        <v>0</v>
      </c>
      <c r="K56" s="254">
        <v>0</v>
      </c>
      <c r="L56" s="254">
        <v>0</v>
      </c>
      <c r="M56" s="254">
        <v>0</v>
      </c>
      <c r="N56" s="254">
        <v>0</v>
      </c>
      <c r="O56" s="254">
        <v>0</v>
      </c>
      <c r="P56" s="254">
        <v>0</v>
      </c>
      <c r="Q56" s="254">
        <v>0</v>
      </c>
      <c r="R56" s="254">
        <v>0</v>
      </c>
      <c r="S56" s="254">
        <v>0</v>
      </c>
      <c r="T56" s="254">
        <v>1847000</v>
      </c>
      <c r="U56" s="254">
        <v>0</v>
      </c>
      <c r="V56" s="254">
        <v>0</v>
      </c>
    </row>
    <row r="57" spans="1:22" ht="20.100000000000001" customHeight="1" x14ac:dyDescent="0.2">
      <c r="A57" s="264" t="s">
        <v>430</v>
      </c>
      <c r="B57" s="254">
        <v>0</v>
      </c>
      <c r="C57" s="254">
        <v>0</v>
      </c>
      <c r="D57" s="254">
        <v>0</v>
      </c>
      <c r="E57" s="254">
        <v>0</v>
      </c>
      <c r="F57" s="254">
        <v>0</v>
      </c>
      <c r="G57" s="254">
        <v>0</v>
      </c>
      <c r="H57" s="254">
        <v>0</v>
      </c>
      <c r="I57" s="254">
        <v>5000000</v>
      </c>
      <c r="J57" s="254">
        <v>5000000</v>
      </c>
      <c r="K57" s="254">
        <v>3500000</v>
      </c>
      <c r="L57" s="254">
        <v>3500000</v>
      </c>
      <c r="M57" s="254">
        <v>1800000</v>
      </c>
      <c r="N57" s="254">
        <v>1000000</v>
      </c>
      <c r="O57" s="254">
        <v>0</v>
      </c>
      <c r="P57" s="254">
        <v>0</v>
      </c>
      <c r="Q57" s="254">
        <v>0</v>
      </c>
      <c r="R57" s="254">
        <v>0</v>
      </c>
      <c r="S57" s="254">
        <v>0</v>
      </c>
      <c r="T57" s="254">
        <v>800000</v>
      </c>
      <c r="U57" s="254">
        <v>0</v>
      </c>
      <c r="V57" s="254">
        <v>1000000</v>
      </c>
    </row>
    <row r="59" spans="1:22" ht="20.100000000000001" customHeight="1" x14ac:dyDescent="0.2">
      <c r="A59" s="251" t="s">
        <v>499</v>
      </c>
      <c r="Q59" s="303"/>
      <c r="R59" s="303"/>
      <c r="S59" s="303"/>
      <c r="T59" s="303"/>
      <c r="U59" s="303"/>
      <c r="V59" s="303" t="s">
        <v>374</v>
      </c>
    </row>
    <row r="60" spans="1:22" ht="20.100000000000001" customHeight="1" x14ac:dyDescent="0.2">
      <c r="A60" s="272" t="s">
        <v>375</v>
      </c>
      <c r="B60" s="252" t="s">
        <v>376</v>
      </c>
      <c r="C60" s="252" t="s">
        <v>377</v>
      </c>
      <c r="D60" s="252" t="s">
        <v>378</v>
      </c>
      <c r="E60" s="252" t="s">
        <v>379</v>
      </c>
      <c r="F60" s="252" t="s">
        <v>380</v>
      </c>
      <c r="G60" s="252" t="s">
        <v>381</v>
      </c>
      <c r="H60" s="252" t="s">
        <v>382</v>
      </c>
      <c r="I60" s="252" t="s">
        <v>383</v>
      </c>
      <c r="J60" s="252" t="s">
        <v>384</v>
      </c>
      <c r="K60" s="252" t="s">
        <v>385</v>
      </c>
      <c r="L60" s="252" t="s">
        <v>386</v>
      </c>
      <c r="M60" s="252" t="s">
        <v>387</v>
      </c>
      <c r="N60" s="252" t="s">
        <v>388</v>
      </c>
      <c r="O60" s="252" t="s">
        <v>389</v>
      </c>
      <c r="P60" s="252" t="s">
        <v>390</v>
      </c>
      <c r="Q60" s="301" t="s">
        <v>494</v>
      </c>
      <c r="R60" s="301" t="s">
        <v>495</v>
      </c>
      <c r="S60" s="301" t="s">
        <v>496</v>
      </c>
      <c r="T60" s="301" t="s">
        <v>497</v>
      </c>
      <c r="U60" s="301" t="s">
        <v>512</v>
      </c>
      <c r="V60" s="301" t="s">
        <v>520</v>
      </c>
    </row>
    <row r="61" spans="1:22" ht="20.100000000000001" customHeight="1" x14ac:dyDescent="0.2">
      <c r="A61" s="273" t="s">
        <v>60</v>
      </c>
      <c r="B61" s="274">
        <v>9482286</v>
      </c>
      <c r="C61" s="274">
        <v>10985012</v>
      </c>
      <c r="D61" s="274">
        <v>12411603</v>
      </c>
      <c r="E61" s="274">
        <v>15175596</v>
      </c>
      <c r="F61" s="274">
        <v>17638884</v>
      </c>
      <c r="G61" s="274">
        <v>22480573</v>
      </c>
      <c r="H61" s="274">
        <v>26439573</v>
      </c>
      <c r="I61" s="274">
        <v>24650713</v>
      </c>
      <c r="J61" s="274">
        <v>21785309</v>
      </c>
      <c r="K61" s="274">
        <v>20398147</v>
      </c>
      <c r="L61" s="274">
        <v>19252294</v>
      </c>
      <c r="M61" s="274">
        <v>19359487</v>
      </c>
      <c r="N61" s="274">
        <v>20346913</v>
      </c>
      <c r="O61" s="274">
        <v>22631678</v>
      </c>
      <c r="P61" s="274">
        <v>25113923</v>
      </c>
      <c r="Q61" s="274">
        <v>27216630</v>
      </c>
      <c r="R61" s="274">
        <v>30289201</v>
      </c>
      <c r="S61" s="274">
        <v>32606962</v>
      </c>
      <c r="T61" s="274">
        <v>33875206</v>
      </c>
      <c r="U61" s="274">
        <v>35976919</v>
      </c>
      <c r="V61" s="274">
        <v>38595510</v>
      </c>
    </row>
    <row r="62" spans="1:22" ht="20.100000000000001" customHeight="1" x14ac:dyDescent="0.2">
      <c r="A62" s="275" t="s">
        <v>431</v>
      </c>
      <c r="B62" s="274">
        <v>1721821</v>
      </c>
      <c r="C62" s="274">
        <v>1502726</v>
      </c>
      <c r="D62" s="274">
        <v>1426591</v>
      </c>
      <c r="E62" s="274">
        <v>2763993</v>
      </c>
      <c r="F62" s="274">
        <v>2463288</v>
      </c>
      <c r="G62" s="274">
        <v>4841689</v>
      </c>
      <c r="H62" s="274">
        <v>3959000</v>
      </c>
      <c r="I62" s="274">
        <v>3211140</v>
      </c>
      <c r="J62" s="274">
        <v>2134596</v>
      </c>
      <c r="K62" s="274">
        <v>2112838</v>
      </c>
      <c r="L62" s="274">
        <v>2354147</v>
      </c>
      <c r="M62" s="274">
        <v>1907193</v>
      </c>
      <c r="N62" s="274">
        <v>1987426</v>
      </c>
      <c r="O62" s="274">
        <v>2284765</v>
      </c>
      <c r="P62" s="274">
        <v>2482245</v>
      </c>
      <c r="Q62" s="274">
        <v>2102707</v>
      </c>
      <c r="R62" s="274">
        <v>3072571</v>
      </c>
      <c r="S62" s="274">
        <v>2317761</v>
      </c>
      <c r="T62" s="274">
        <v>2068244</v>
      </c>
      <c r="U62" s="274">
        <v>2101713</v>
      </c>
      <c r="V62" s="274">
        <v>3618591</v>
      </c>
    </row>
    <row r="63" spans="1:22" ht="20.100000000000001" customHeight="1" x14ac:dyDescent="0.2">
      <c r="A63" s="275" t="s">
        <v>432</v>
      </c>
      <c r="B63" s="274">
        <v>0</v>
      </c>
      <c r="C63" s="274">
        <v>0</v>
      </c>
      <c r="D63" s="274">
        <v>0</v>
      </c>
      <c r="E63" s="274">
        <v>0</v>
      </c>
      <c r="F63" s="274">
        <v>0</v>
      </c>
      <c r="G63" s="274">
        <v>0</v>
      </c>
      <c r="H63" s="274">
        <v>0</v>
      </c>
      <c r="I63" s="274">
        <v>5000000</v>
      </c>
      <c r="J63" s="274">
        <v>5000000</v>
      </c>
      <c r="K63" s="274">
        <v>3500000</v>
      </c>
      <c r="L63" s="274">
        <v>3500000</v>
      </c>
      <c r="M63" s="274">
        <v>1800000</v>
      </c>
      <c r="N63" s="274">
        <v>1000000</v>
      </c>
      <c r="O63" s="274">
        <v>0</v>
      </c>
      <c r="P63" s="274">
        <v>0</v>
      </c>
      <c r="Q63" s="274">
        <v>0</v>
      </c>
      <c r="R63" s="274">
        <v>0</v>
      </c>
      <c r="S63" s="274">
        <v>0</v>
      </c>
      <c r="T63" s="274">
        <v>800000</v>
      </c>
      <c r="U63" s="274">
        <v>0</v>
      </c>
      <c r="V63" s="274">
        <v>1000000</v>
      </c>
    </row>
    <row r="64" spans="1:22" ht="20.100000000000001" customHeight="1" x14ac:dyDescent="0.2">
      <c r="A64" s="273" t="s">
        <v>433</v>
      </c>
      <c r="B64" s="274">
        <v>20737583</v>
      </c>
      <c r="C64" s="274">
        <v>21166302</v>
      </c>
      <c r="D64" s="274">
        <v>23745347</v>
      </c>
      <c r="E64" s="274">
        <v>25795327</v>
      </c>
      <c r="F64" s="274">
        <v>28598301</v>
      </c>
      <c r="G64" s="274">
        <v>32379607</v>
      </c>
      <c r="H64" s="274">
        <v>34352136</v>
      </c>
      <c r="I64" s="274">
        <v>32356020</v>
      </c>
      <c r="J64" s="274">
        <v>24881670</v>
      </c>
      <c r="K64" s="274">
        <v>21518962</v>
      </c>
      <c r="L64" s="274">
        <v>19150322</v>
      </c>
      <c r="M64" s="274">
        <v>15262013</v>
      </c>
      <c r="N64" s="274">
        <v>14568457</v>
      </c>
      <c r="O64" s="274">
        <v>16870978</v>
      </c>
      <c r="P64" s="274">
        <v>17671117</v>
      </c>
      <c r="Q64" s="274">
        <v>2759380</v>
      </c>
      <c r="R64" s="274">
        <v>3701375</v>
      </c>
      <c r="S64" s="274">
        <v>25042137</v>
      </c>
      <c r="T64" s="274">
        <v>26822250</v>
      </c>
      <c r="U64" s="274">
        <v>29637312</v>
      </c>
      <c r="V64" s="274">
        <v>30484010</v>
      </c>
    </row>
    <row r="65" spans="1:22" ht="20.100000000000001" customHeight="1" x14ac:dyDescent="0.2">
      <c r="A65" s="275" t="s">
        <v>431</v>
      </c>
      <c r="B65" s="274">
        <v>3669650</v>
      </c>
      <c r="C65" s="274">
        <v>5404577</v>
      </c>
      <c r="D65" s="274">
        <v>2917292</v>
      </c>
      <c r="E65" s="274">
        <v>2548196</v>
      </c>
      <c r="F65" s="274">
        <v>3114699</v>
      </c>
      <c r="G65" s="274">
        <v>3987923</v>
      </c>
      <c r="H65" s="274">
        <v>6047648</v>
      </c>
      <c r="I65" s="274">
        <v>3115759</v>
      </c>
      <c r="J65" s="274">
        <v>2629554</v>
      </c>
      <c r="K65" s="274">
        <v>2582058</v>
      </c>
      <c r="L65" s="274">
        <v>3505278</v>
      </c>
      <c r="M65" s="274">
        <v>2330843</v>
      </c>
      <c r="N65" s="274">
        <v>2308753</v>
      </c>
      <c r="O65" s="274">
        <v>2502355</v>
      </c>
      <c r="P65" s="274">
        <v>2416909</v>
      </c>
      <c r="Q65" s="274">
        <v>751376</v>
      </c>
      <c r="R65" s="274">
        <v>517196</v>
      </c>
      <c r="S65" s="274">
        <v>2947584</v>
      </c>
      <c r="T65" s="274">
        <v>2894366</v>
      </c>
      <c r="U65" s="274">
        <v>3271212</v>
      </c>
      <c r="V65" s="274">
        <v>3181991</v>
      </c>
    </row>
    <row r="66" spans="1:22" ht="20.100000000000001" customHeight="1" x14ac:dyDescent="0.2">
      <c r="A66" s="275" t="s">
        <v>432</v>
      </c>
      <c r="B66" s="274">
        <v>2538061</v>
      </c>
      <c r="C66" s="274">
        <v>4934517</v>
      </c>
      <c r="D66" s="274">
        <v>7598</v>
      </c>
      <c r="E66" s="274">
        <v>32404</v>
      </c>
      <c r="F66" s="274">
        <v>311725</v>
      </c>
      <c r="G66" s="274">
        <v>206616</v>
      </c>
      <c r="H66" s="274">
        <v>4075119</v>
      </c>
      <c r="I66" s="274">
        <v>5111875</v>
      </c>
      <c r="J66" s="274">
        <v>10103904</v>
      </c>
      <c r="K66" s="274">
        <v>5944766</v>
      </c>
      <c r="L66" s="274">
        <v>5873918</v>
      </c>
      <c r="M66" s="274">
        <v>6219152</v>
      </c>
      <c r="N66" s="274">
        <v>3002309</v>
      </c>
      <c r="O66" s="274">
        <v>199834</v>
      </c>
      <c r="P66" s="274">
        <v>1616770</v>
      </c>
      <c r="Q66" s="274">
        <v>2207838</v>
      </c>
      <c r="R66" s="274">
        <v>22863300</v>
      </c>
      <c r="S66" s="274">
        <v>768747</v>
      </c>
      <c r="T66" s="274">
        <v>1114253</v>
      </c>
      <c r="U66" s="274">
        <v>456151</v>
      </c>
      <c r="V66" s="274">
        <v>2335292</v>
      </c>
    </row>
    <row r="68" spans="1:22" ht="20.100000000000001" customHeight="1" x14ac:dyDescent="0.2">
      <c r="A68" s="251" t="s">
        <v>500</v>
      </c>
      <c r="Q68" s="303"/>
      <c r="R68" s="303"/>
      <c r="S68" s="303"/>
      <c r="T68" s="303"/>
      <c r="U68" s="303"/>
      <c r="V68" s="303" t="s">
        <v>374</v>
      </c>
    </row>
    <row r="69" spans="1:22" ht="20.100000000000001" customHeight="1" x14ac:dyDescent="0.2">
      <c r="A69" s="252" t="s">
        <v>375</v>
      </c>
      <c r="B69" s="252" t="s">
        <v>376</v>
      </c>
      <c r="C69" s="252" t="s">
        <v>377</v>
      </c>
      <c r="D69" s="252" t="s">
        <v>378</v>
      </c>
      <c r="E69" s="252" t="s">
        <v>379</v>
      </c>
      <c r="F69" s="252" t="s">
        <v>380</v>
      </c>
      <c r="G69" s="252" t="s">
        <v>381</v>
      </c>
      <c r="H69" s="252" t="s">
        <v>382</v>
      </c>
      <c r="I69" s="252" t="s">
        <v>383</v>
      </c>
      <c r="J69" s="252" t="s">
        <v>384</v>
      </c>
      <c r="K69" s="252" t="s">
        <v>385</v>
      </c>
      <c r="L69" s="252" t="s">
        <v>386</v>
      </c>
      <c r="M69" s="252" t="s">
        <v>387</v>
      </c>
      <c r="N69" s="252" t="s">
        <v>388</v>
      </c>
      <c r="O69" s="252" t="s">
        <v>389</v>
      </c>
      <c r="P69" s="252" t="s">
        <v>390</v>
      </c>
      <c r="Q69" s="301" t="s">
        <v>494</v>
      </c>
      <c r="R69" s="301" t="s">
        <v>495</v>
      </c>
      <c r="S69" s="301" t="s">
        <v>496</v>
      </c>
      <c r="T69" s="301" t="s">
        <v>497</v>
      </c>
      <c r="U69" s="301" t="s">
        <v>512</v>
      </c>
      <c r="V69" s="301" t="s">
        <v>520</v>
      </c>
    </row>
    <row r="70" spans="1:22" ht="20.100000000000001" customHeight="1" x14ac:dyDescent="0.2">
      <c r="A70" s="276" t="s">
        <v>434</v>
      </c>
      <c r="B70" s="277">
        <v>58142688</v>
      </c>
      <c r="C70" s="277">
        <v>58562939</v>
      </c>
      <c r="D70" s="277">
        <v>58539713</v>
      </c>
      <c r="E70" s="277">
        <v>58444796</v>
      </c>
      <c r="F70" s="277">
        <v>57505261</v>
      </c>
      <c r="G70" s="277">
        <v>59197959</v>
      </c>
      <c r="H70" s="277">
        <v>60186097</v>
      </c>
      <c r="I70" s="277">
        <v>63001601</v>
      </c>
      <c r="J70" s="277">
        <v>68156243</v>
      </c>
      <c r="K70" s="277">
        <v>71362276</v>
      </c>
      <c r="L70" s="277">
        <v>69645470</v>
      </c>
      <c r="M70" s="277">
        <v>70326906</v>
      </c>
      <c r="N70" s="277">
        <v>73351841</v>
      </c>
      <c r="O70" s="277">
        <v>73818480</v>
      </c>
      <c r="P70" s="277">
        <v>75745894</v>
      </c>
      <c r="Q70" s="277">
        <v>76727059</v>
      </c>
      <c r="R70" s="277">
        <v>76392151</v>
      </c>
      <c r="S70" s="277">
        <v>79012736</v>
      </c>
      <c r="T70" s="277">
        <v>81173229</v>
      </c>
      <c r="U70" s="277">
        <v>89724481</v>
      </c>
      <c r="V70" s="277">
        <v>86880474</v>
      </c>
    </row>
    <row r="71" spans="1:22" ht="20.100000000000001" customHeight="1" x14ac:dyDescent="0.2">
      <c r="A71" s="276" t="s">
        <v>435</v>
      </c>
      <c r="B71" s="254">
        <v>4946126</v>
      </c>
      <c r="C71" s="254">
        <v>4398561</v>
      </c>
      <c r="D71" s="254">
        <v>4477532</v>
      </c>
      <c r="E71" s="254">
        <v>6632854</v>
      </c>
      <c r="F71" s="277">
        <v>10108847</v>
      </c>
      <c r="G71" s="277">
        <v>13867130</v>
      </c>
      <c r="H71" s="277">
        <v>12306991</v>
      </c>
      <c r="I71" s="277">
        <v>12598539</v>
      </c>
      <c r="J71" s="277">
        <v>15558968</v>
      </c>
      <c r="K71" s="277">
        <v>11703333</v>
      </c>
      <c r="L71" s="277">
        <v>9144590</v>
      </c>
      <c r="M71" s="277">
        <v>10975032</v>
      </c>
      <c r="N71" s="277">
        <v>12574309</v>
      </c>
      <c r="O71" s="277">
        <v>14460906</v>
      </c>
      <c r="P71" s="277">
        <v>11950799</v>
      </c>
      <c r="Q71" s="277">
        <v>8994380</v>
      </c>
      <c r="R71" s="277">
        <v>9005273</v>
      </c>
      <c r="S71" s="277">
        <v>10263123</v>
      </c>
      <c r="T71" s="277">
        <v>8427158</v>
      </c>
      <c r="U71" s="277">
        <v>9017827</v>
      </c>
      <c r="V71" s="277">
        <v>9814821</v>
      </c>
    </row>
    <row r="72" spans="1:22" ht="20.100000000000001" customHeight="1" x14ac:dyDescent="0.2">
      <c r="A72" s="276" t="s">
        <v>436</v>
      </c>
      <c r="B72" s="254">
        <v>38540141</v>
      </c>
      <c r="C72" s="254">
        <v>39860645</v>
      </c>
      <c r="D72" s="254">
        <v>37793847</v>
      </c>
      <c r="E72" s="254">
        <v>39498021</v>
      </c>
      <c r="F72" s="277">
        <v>39441320</v>
      </c>
      <c r="G72" s="277">
        <v>45020206</v>
      </c>
      <c r="H72" s="277">
        <v>46658047</v>
      </c>
      <c r="I72" s="277">
        <v>51781843</v>
      </c>
      <c r="J72" s="277">
        <v>46009492</v>
      </c>
      <c r="K72" s="277">
        <v>47204900</v>
      </c>
      <c r="L72" s="277">
        <v>49965118</v>
      </c>
      <c r="M72" s="277">
        <v>48645869</v>
      </c>
      <c r="N72" s="277">
        <v>49069780</v>
      </c>
      <c r="O72" s="277">
        <v>50989066</v>
      </c>
      <c r="P72" s="277">
        <v>51954045</v>
      </c>
      <c r="Q72" s="277">
        <v>53351180</v>
      </c>
      <c r="R72" s="277">
        <v>56477739</v>
      </c>
      <c r="S72" s="277">
        <v>56866833</v>
      </c>
      <c r="T72" s="277">
        <v>94512375</v>
      </c>
      <c r="U72" s="277">
        <v>67930614</v>
      </c>
      <c r="V72" s="277">
        <v>75443681</v>
      </c>
    </row>
    <row r="73" spans="1:22" ht="20.100000000000001" customHeight="1" x14ac:dyDescent="0.2">
      <c r="A73" s="276" t="s">
        <v>437</v>
      </c>
      <c r="B73" s="254">
        <v>101628955</v>
      </c>
      <c r="C73" s="254">
        <v>102822145</v>
      </c>
      <c r="D73" s="254">
        <v>100811092</v>
      </c>
      <c r="E73" s="254">
        <v>104575671</v>
      </c>
      <c r="F73" s="254">
        <v>107055428</v>
      </c>
      <c r="G73" s="254">
        <v>118085295</v>
      </c>
      <c r="H73" s="254">
        <v>119151135</v>
      </c>
      <c r="I73" s="254">
        <v>127381983</v>
      </c>
      <c r="J73" s="254">
        <v>129724703</v>
      </c>
      <c r="K73" s="254">
        <v>130270509</v>
      </c>
      <c r="L73" s="254">
        <v>128755178</v>
      </c>
      <c r="M73" s="254">
        <v>129947807</v>
      </c>
      <c r="N73" s="254">
        <v>134995930</v>
      </c>
      <c r="O73" s="254">
        <v>139268452</v>
      </c>
      <c r="P73" s="254">
        <v>139650738</v>
      </c>
      <c r="Q73" s="254">
        <v>139072619</v>
      </c>
      <c r="R73" s="254">
        <v>141875163</v>
      </c>
      <c r="S73" s="254">
        <v>146142692</v>
      </c>
      <c r="T73" s="254">
        <v>184112762</v>
      </c>
      <c r="U73" s="254">
        <v>166672922</v>
      </c>
      <c r="V73" s="254">
        <v>172138976</v>
      </c>
    </row>
    <row r="75" spans="1:22" ht="20.100000000000001" customHeight="1" x14ac:dyDescent="0.2">
      <c r="A75" s="251" t="s">
        <v>501</v>
      </c>
      <c r="Q75" s="303"/>
      <c r="R75" s="303"/>
      <c r="S75" s="303"/>
      <c r="T75" s="303"/>
      <c r="U75" s="303"/>
      <c r="V75" s="303" t="s">
        <v>374</v>
      </c>
    </row>
    <row r="76" spans="1:22" ht="20.100000000000001" customHeight="1" x14ac:dyDescent="0.2">
      <c r="A76" s="278" t="s">
        <v>375</v>
      </c>
      <c r="B76" s="252" t="s">
        <v>376</v>
      </c>
      <c r="C76" s="252" t="s">
        <v>377</v>
      </c>
      <c r="D76" s="252" t="s">
        <v>378</v>
      </c>
      <c r="E76" s="252" t="s">
        <v>379</v>
      </c>
      <c r="F76" s="252" t="s">
        <v>380</v>
      </c>
      <c r="G76" s="252" t="s">
        <v>381</v>
      </c>
      <c r="H76" s="252" t="s">
        <v>382</v>
      </c>
      <c r="I76" s="252" t="s">
        <v>383</v>
      </c>
      <c r="J76" s="252" t="s">
        <v>384</v>
      </c>
      <c r="K76" s="252" t="s">
        <v>385</v>
      </c>
      <c r="L76" s="252" t="s">
        <v>386</v>
      </c>
      <c r="M76" s="252" t="s">
        <v>387</v>
      </c>
      <c r="N76" s="252" t="s">
        <v>388</v>
      </c>
      <c r="O76" s="252" t="s">
        <v>389</v>
      </c>
      <c r="P76" s="252" t="s">
        <v>390</v>
      </c>
      <c r="Q76" s="301" t="s">
        <v>494</v>
      </c>
      <c r="R76" s="301" t="s">
        <v>495</v>
      </c>
      <c r="S76" s="301" t="s">
        <v>496</v>
      </c>
      <c r="T76" s="301" t="s">
        <v>497</v>
      </c>
      <c r="U76" s="301" t="s">
        <v>512</v>
      </c>
      <c r="V76" s="301" t="s">
        <v>520</v>
      </c>
    </row>
    <row r="77" spans="1:22" ht="20.100000000000001" customHeight="1" x14ac:dyDescent="0.2">
      <c r="A77" s="279" t="s">
        <v>438</v>
      </c>
      <c r="B77" s="277">
        <v>31577489</v>
      </c>
      <c r="C77" s="277">
        <v>29844911</v>
      </c>
      <c r="D77" s="277">
        <v>29186512</v>
      </c>
      <c r="E77" s="277">
        <v>28084738</v>
      </c>
      <c r="F77" s="277">
        <v>28332012</v>
      </c>
      <c r="G77" s="277">
        <v>29294609</v>
      </c>
      <c r="H77" s="277">
        <v>28570873</v>
      </c>
      <c r="I77" s="277">
        <v>28971246</v>
      </c>
      <c r="J77" s="277">
        <v>28291474</v>
      </c>
      <c r="K77" s="277">
        <v>28491568</v>
      </c>
      <c r="L77" s="277">
        <v>26920912</v>
      </c>
      <c r="M77" s="277">
        <v>26390665</v>
      </c>
      <c r="N77" s="277">
        <v>26398935</v>
      </c>
      <c r="O77" s="277">
        <v>26348402</v>
      </c>
      <c r="P77" s="277">
        <v>26057788</v>
      </c>
      <c r="Q77" s="277">
        <v>26077020</v>
      </c>
      <c r="R77" s="277">
        <v>26209706</v>
      </c>
      <c r="S77" s="277">
        <v>26630694</v>
      </c>
      <c r="T77" s="277">
        <v>26791428</v>
      </c>
      <c r="U77" s="277">
        <v>27318898</v>
      </c>
      <c r="V77" s="277">
        <v>26844588</v>
      </c>
    </row>
    <row r="78" spans="1:22" ht="20.100000000000001" customHeight="1" x14ac:dyDescent="0.2">
      <c r="A78" s="280" t="s">
        <v>439</v>
      </c>
      <c r="B78" s="254">
        <v>22522814</v>
      </c>
      <c r="C78" s="254">
        <v>21451743</v>
      </c>
      <c r="D78" s="254">
        <v>20549174</v>
      </c>
      <c r="E78" s="254">
        <v>20265660</v>
      </c>
      <c r="F78" s="277">
        <v>19899784</v>
      </c>
      <c r="G78" s="277">
        <v>19441472</v>
      </c>
      <c r="H78" s="277">
        <v>19400126</v>
      </c>
      <c r="I78" s="277">
        <v>18961490</v>
      </c>
      <c r="J78" s="277">
        <v>18322616</v>
      </c>
      <c r="K78" s="277">
        <v>18059691</v>
      </c>
      <c r="L78" s="277">
        <v>17549331</v>
      </c>
      <c r="M78" s="277">
        <v>17189640</v>
      </c>
      <c r="N78" s="277">
        <v>17349880</v>
      </c>
      <c r="O78" s="277">
        <v>17141853</v>
      </c>
      <c r="P78" s="277">
        <v>17149114</v>
      </c>
      <c r="Q78" s="277">
        <v>17136997</v>
      </c>
      <c r="R78" s="277">
        <v>17099614</v>
      </c>
      <c r="S78" s="277">
        <v>17499317</v>
      </c>
      <c r="T78" s="277">
        <v>17279394</v>
      </c>
      <c r="U78" s="277">
        <v>17273171</v>
      </c>
      <c r="V78" s="277">
        <v>17193510</v>
      </c>
    </row>
    <row r="79" spans="1:22" ht="20.100000000000001" customHeight="1" x14ac:dyDescent="0.2">
      <c r="A79" s="281" t="s">
        <v>440</v>
      </c>
      <c r="B79" s="254">
        <v>2811688</v>
      </c>
      <c r="C79" s="254">
        <v>2289724</v>
      </c>
      <c r="D79" s="254">
        <v>2383025</v>
      </c>
      <c r="E79" s="254">
        <v>1729005</v>
      </c>
      <c r="F79" s="277">
        <v>2224353</v>
      </c>
      <c r="G79" s="277">
        <v>2949878</v>
      </c>
      <c r="H79" s="277">
        <v>2728285</v>
      </c>
      <c r="I79" s="277">
        <v>3351077</v>
      </c>
      <c r="J79" s="277">
        <v>2937282</v>
      </c>
      <c r="K79" s="277">
        <v>3291258</v>
      </c>
      <c r="L79" s="277">
        <v>2431241</v>
      </c>
      <c r="M79" s="277">
        <v>2319812</v>
      </c>
      <c r="N79" s="277">
        <v>2198383</v>
      </c>
      <c r="O79" s="277">
        <v>2337962</v>
      </c>
      <c r="P79" s="277">
        <v>1845652</v>
      </c>
      <c r="Q79" s="277">
        <v>1693466</v>
      </c>
      <c r="R79" s="277">
        <v>2034840</v>
      </c>
      <c r="S79" s="277">
        <v>1923085</v>
      </c>
      <c r="T79" s="277">
        <v>1610943</v>
      </c>
      <c r="U79" s="277">
        <v>2149501</v>
      </c>
      <c r="V79" s="277">
        <v>1887858</v>
      </c>
    </row>
    <row r="80" spans="1:22" ht="20.100000000000001" customHeight="1" x14ac:dyDescent="0.2">
      <c r="A80" s="281" t="s">
        <v>441</v>
      </c>
      <c r="B80" s="254">
        <v>6242987</v>
      </c>
      <c r="C80" s="254">
        <v>6103444</v>
      </c>
      <c r="D80" s="254">
        <v>6254313</v>
      </c>
      <c r="E80" s="254">
        <v>6090073</v>
      </c>
      <c r="F80" s="277">
        <v>6207875</v>
      </c>
      <c r="G80" s="277">
        <v>6903259</v>
      </c>
      <c r="H80" s="277">
        <v>6442462</v>
      </c>
      <c r="I80" s="277">
        <v>6658679</v>
      </c>
      <c r="J80" s="277">
        <v>7031576</v>
      </c>
      <c r="K80" s="277">
        <v>7140619</v>
      </c>
      <c r="L80" s="277">
        <v>6940340</v>
      </c>
      <c r="M80" s="277">
        <v>6881213</v>
      </c>
      <c r="N80" s="277">
        <v>6850672</v>
      </c>
      <c r="O80" s="277">
        <v>6868587</v>
      </c>
      <c r="P80" s="277">
        <v>7063022</v>
      </c>
      <c r="Q80" s="277">
        <v>7246557</v>
      </c>
      <c r="R80" s="277">
        <v>7075252</v>
      </c>
      <c r="S80" s="277">
        <v>7208292</v>
      </c>
      <c r="T80" s="277">
        <v>7901091</v>
      </c>
      <c r="U80" s="277">
        <v>7896226</v>
      </c>
      <c r="V80" s="277">
        <v>7763220</v>
      </c>
    </row>
    <row r="81" spans="1:22" ht="20.100000000000001" customHeight="1" x14ac:dyDescent="0.2">
      <c r="A81" s="282" t="s">
        <v>442</v>
      </c>
      <c r="B81" s="254">
        <v>2959</v>
      </c>
      <c r="C81" s="254">
        <v>2877</v>
      </c>
      <c r="D81" s="254">
        <v>2784</v>
      </c>
      <c r="E81" s="254">
        <v>2716</v>
      </c>
      <c r="F81" s="254">
        <v>2671</v>
      </c>
      <c r="G81" s="254">
        <v>2637</v>
      </c>
      <c r="H81" s="254">
        <v>2604</v>
      </c>
      <c r="I81" s="254">
        <v>2595</v>
      </c>
      <c r="J81" s="254">
        <v>2535</v>
      </c>
      <c r="K81" s="254">
        <v>2522</v>
      </c>
      <c r="L81" s="254">
        <v>2487</v>
      </c>
      <c r="M81" s="254">
        <v>2478</v>
      </c>
      <c r="N81" s="254">
        <v>2477</v>
      </c>
      <c r="O81" s="254">
        <v>2444</v>
      </c>
      <c r="P81" s="254">
        <v>2471</v>
      </c>
      <c r="Q81" s="254">
        <v>2495</v>
      </c>
      <c r="R81" s="254">
        <v>2485</v>
      </c>
      <c r="S81" s="254">
        <v>2524</v>
      </c>
      <c r="T81" s="254">
        <v>2556</v>
      </c>
      <c r="U81" s="254">
        <v>2571</v>
      </c>
      <c r="V81" s="254">
        <v>2591</v>
      </c>
    </row>
    <row r="82" spans="1:22" ht="20.100000000000001" customHeight="1" x14ac:dyDescent="0.2">
      <c r="A82" s="253" t="s">
        <v>443</v>
      </c>
      <c r="B82" s="254">
        <v>292666</v>
      </c>
      <c r="C82" s="254">
        <v>296444</v>
      </c>
      <c r="D82" s="254">
        <v>300217</v>
      </c>
      <c r="E82" s="254">
        <v>302479</v>
      </c>
      <c r="F82" s="254">
        <v>305996</v>
      </c>
      <c r="G82" s="254">
        <v>308292</v>
      </c>
      <c r="H82" s="283">
        <v>312054</v>
      </c>
      <c r="I82" s="283">
        <v>315952</v>
      </c>
      <c r="J82" s="283">
        <v>317742</v>
      </c>
      <c r="K82" s="283">
        <v>319193</v>
      </c>
      <c r="L82" s="283">
        <v>318936</v>
      </c>
      <c r="M82" s="283">
        <v>320996</v>
      </c>
      <c r="N82" s="283">
        <v>324669</v>
      </c>
      <c r="O82" s="283">
        <v>328787</v>
      </c>
      <c r="P82" s="283">
        <v>335510</v>
      </c>
      <c r="Q82" s="283">
        <v>339339</v>
      </c>
      <c r="R82" s="283">
        <v>342867</v>
      </c>
      <c r="S82" s="254">
        <v>346425</v>
      </c>
      <c r="T82" s="254">
        <v>347570</v>
      </c>
      <c r="U82" s="254">
        <v>344577</v>
      </c>
      <c r="V82" s="254">
        <v>340877</v>
      </c>
    </row>
    <row r="83" spans="1:22" ht="20.100000000000001" customHeight="1" x14ac:dyDescent="0.2">
      <c r="A83" s="253" t="s">
        <v>444</v>
      </c>
      <c r="B83" s="254">
        <v>73719</v>
      </c>
      <c r="C83" s="254">
        <v>71492</v>
      </c>
      <c r="D83" s="254">
        <v>69199</v>
      </c>
      <c r="E83" s="254">
        <v>67162</v>
      </c>
      <c r="F83" s="254">
        <v>66322</v>
      </c>
      <c r="G83" s="284">
        <v>64655</v>
      </c>
      <c r="H83" s="254">
        <v>62013</v>
      </c>
      <c r="I83" s="254">
        <v>60791</v>
      </c>
      <c r="J83" s="254">
        <v>59835</v>
      </c>
      <c r="K83" s="254">
        <v>58982</v>
      </c>
      <c r="L83" s="254">
        <v>58168</v>
      </c>
      <c r="M83" s="254">
        <v>57314</v>
      </c>
      <c r="N83" s="254">
        <v>57072</v>
      </c>
      <c r="O83" s="254">
        <v>56779</v>
      </c>
      <c r="P83" s="254">
        <v>56864</v>
      </c>
      <c r="Q83" s="254">
        <v>57371</v>
      </c>
      <c r="R83" s="254">
        <v>57866</v>
      </c>
      <c r="S83" s="254">
        <v>58511</v>
      </c>
      <c r="T83" s="254">
        <v>59251</v>
      </c>
      <c r="U83" s="254">
        <v>59676</v>
      </c>
      <c r="V83" s="254">
        <v>59746</v>
      </c>
    </row>
    <row r="84" spans="1:22" ht="20.100000000000001" customHeight="1" x14ac:dyDescent="0.2">
      <c r="A84" s="253" t="s">
        <v>445</v>
      </c>
      <c r="B84" s="254">
        <v>8303162</v>
      </c>
      <c r="C84" s="254">
        <v>8303162</v>
      </c>
      <c r="D84" s="254">
        <v>8435973</v>
      </c>
      <c r="E84" s="254">
        <v>8489522</v>
      </c>
      <c r="F84" s="254">
        <v>8575572</v>
      </c>
      <c r="G84" s="284">
        <v>8651269</v>
      </c>
      <c r="H84" s="254">
        <v>8742506</v>
      </c>
      <c r="I84" s="254">
        <v>8821028</v>
      </c>
      <c r="J84" s="254">
        <v>8868642</v>
      </c>
      <c r="K84" s="254">
        <v>8908283</v>
      </c>
      <c r="L84" s="254">
        <v>8929855</v>
      </c>
      <c r="M84" s="254">
        <v>8966891</v>
      </c>
      <c r="N84" s="254">
        <v>9044471</v>
      </c>
      <c r="O84" s="254">
        <v>9139578</v>
      </c>
      <c r="P84" s="254">
        <v>9245184</v>
      </c>
      <c r="Q84" s="254">
        <v>9338582</v>
      </c>
      <c r="R84" s="254">
        <v>9426273</v>
      </c>
      <c r="S84" s="254">
        <v>9426273</v>
      </c>
      <c r="T84" s="254">
        <v>9599593</v>
      </c>
      <c r="U84" s="254">
        <v>9569414</v>
      </c>
      <c r="V84" s="254">
        <v>9532279</v>
      </c>
    </row>
    <row r="86" spans="1:22" ht="20.100000000000001" customHeight="1" x14ac:dyDescent="0.2">
      <c r="A86" s="251" t="s">
        <v>502</v>
      </c>
      <c r="Q86" s="303"/>
      <c r="R86" s="303"/>
      <c r="S86" s="303"/>
      <c r="T86" s="303"/>
      <c r="U86" s="303"/>
      <c r="V86" s="303" t="s">
        <v>374</v>
      </c>
    </row>
    <row r="87" spans="1:22" ht="20.100000000000001" customHeight="1" x14ac:dyDescent="0.2">
      <c r="A87" s="252" t="s">
        <v>375</v>
      </c>
      <c r="B87" s="252" t="s">
        <v>376</v>
      </c>
      <c r="C87" s="252" t="s">
        <v>377</v>
      </c>
      <c r="D87" s="252" t="s">
        <v>378</v>
      </c>
      <c r="E87" s="252" t="s">
        <v>379</v>
      </c>
      <c r="F87" s="252" t="s">
        <v>380</v>
      </c>
      <c r="G87" s="252" t="s">
        <v>381</v>
      </c>
      <c r="H87" s="252" t="s">
        <v>382</v>
      </c>
      <c r="I87" s="252" t="s">
        <v>383</v>
      </c>
      <c r="J87" s="252" t="s">
        <v>384</v>
      </c>
      <c r="K87" s="252" t="s">
        <v>385</v>
      </c>
      <c r="L87" s="252" t="s">
        <v>386</v>
      </c>
      <c r="M87" s="252" t="s">
        <v>387</v>
      </c>
      <c r="N87" s="252" t="s">
        <v>388</v>
      </c>
      <c r="O87" s="252" t="s">
        <v>389</v>
      </c>
      <c r="P87" s="252" t="s">
        <v>390</v>
      </c>
      <c r="Q87" s="301" t="s">
        <v>494</v>
      </c>
      <c r="R87" s="301" t="s">
        <v>495</v>
      </c>
      <c r="S87" s="301" t="s">
        <v>496</v>
      </c>
      <c r="T87" s="301" t="s">
        <v>497</v>
      </c>
      <c r="U87" s="301" t="s">
        <v>512</v>
      </c>
      <c r="V87" s="301" t="s">
        <v>520</v>
      </c>
    </row>
    <row r="88" spans="1:22" ht="20.100000000000001" customHeight="1" x14ac:dyDescent="0.2">
      <c r="A88" s="279" t="s">
        <v>446</v>
      </c>
      <c r="B88" s="277">
        <v>19901757</v>
      </c>
      <c r="C88" s="277">
        <v>22449783</v>
      </c>
      <c r="D88" s="277">
        <v>24062224</v>
      </c>
      <c r="E88" s="277">
        <v>24760259</v>
      </c>
      <c r="F88" s="277">
        <v>24746760</v>
      </c>
      <c r="G88" s="277">
        <v>26207499</v>
      </c>
      <c r="H88" s="277">
        <v>28248406</v>
      </c>
      <c r="I88" s="277">
        <v>30808397</v>
      </c>
      <c r="J88" s="277">
        <v>36527589</v>
      </c>
      <c r="K88" s="277">
        <v>38965522</v>
      </c>
      <c r="L88" s="277">
        <v>39351063</v>
      </c>
      <c r="M88" s="277">
        <v>40284384</v>
      </c>
      <c r="N88" s="277">
        <v>42660751</v>
      </c>
      <c r="O88" s="277">
        <v>45044822</v>
      </c>
      <c r="P88" s="277">
        <v>46798184</v>
      </c>
      <c r="Q88" s="277">
        <v>48386209</v>
      </c>
      <c r="R88" s="277">
        <v>48141832</v>
      </c>
      <c r="S88" s="277">
        <v>50106811</v>
      </c>
      <c r="T88" s="277">
        <v>52068715</v>
      </c>
      <c r="U88" s="277">
        <v>59742279</v>
      </c>
      <c r="V88" s="277">
        <v>57689434</v>
      </c>
    </row>
    <row r="89" spans="1:22" ht="20.100000000000001" customHeight="1" x14ac:dyDescent="0.2">
      <c r="A89" s="264" t="s">
        <v>447</v>
      </c>
      <c r="B89" s="277">
        <v>2256755</v>
      </c>
      <c r="C89" s="277">
        <v>2623845</v>
      </c>
      <c r="D89" s="277">
        <v>2951093</v>
      </c>
      <c r="E89" s="277">
        <v>3048419</v>
      </c>
      <c r="F89" s="277">
        <v>2780137</v>
      </c>
      <c r="G89" s="277">
        <v>3476273</v>
      </c>
      <c r="H89" s="277">
        <v>4092043</v>
      </c>
      <c r="I89" s="277">
        <v>4603369</v>
      </c>
      <c r="J89" s="277">
        <v>5149976</v>
      </c>
      <c r="K89" s="277">
        <v>5628294</v>
      </c>
      <c r="L89" s="277">
        <v>6180396</v>
      </c>
      <c r="M89" s="277">
        <v>6501406</v>
      </c>
      <c r="N89" s="277">
        <v>7424994</v>
      </c>
      <c r="O89" s="277">
        <v>7554161</v>
      </c>
      <c r="P89" s="277">
        <v>8316427</v>
      </c>
      <c r="Q89" s="277">
        <v>8688877</v>
      </c>
      <c r="R89" s="277">
        <v>8151620</v>
      </c>
      <c r="S89" s="277">
        <v>8450911</v>
      </c>
      <c r="T89" s="277">
        <v>9510677</v>
      </c>
      <c r="U89" s="277">
        <v>15105506</v>
      </c>
      <c r="V89" s="277">
        <v>15386859</v>
      </c>
    </row>
    <row r="90" spans="1:22" ht="20.100000000000001" customHeight="1" x14ac:dyDescent="0.2">
      <c r="A90" s="264" t="s">
        <v>448</v>
      </c>
      <c r="B90" s="277">
        <v>850391</v>
      </c>
      <c r="C90" s="277">
        <v>714475</v>
      </c>
      <c r="D90" s="277">
        <v>708344</v>
      </c>
      <c r="E90" s="277">
        <v>696003</v>
      </c>
      <c r="F90" s="277">
        <v>675965</v>
      </c>
      <c r="G90" s="277">
        <v>691225</v>
      </c>
      <c r="H90" s="277">
        <v>717036</v>
      </c>
      <c r="I90" s="277">
        <v>754517</v>
      </c>
      <c r="J90" s="277">
        <v>766545</v>
      </c>
      <c r="K90" s="277">
        <v>783582</v>
      </c>
      <c r="L90" s="277">
        <v>820588</v>
      </c>
      <c r="M90" s="277">
        <v>836083</v>
      </c>
      <c r="N90" s="277">
        <v>822610</v>
      </c>
      <c r="O90" s="277">
        <v>836034</v>
      </c>
      <c r="P90" s="277">
        <v>844177</v>
      </c>
      <c r="Q90" s="277">
        <v>862664</v>
      </c>
      <c r="R90" s="277">
        <v>894626</v>
      </c>
      <c r="S90" s="277">
        <v>899504</v>
      </c>
      <c r="T90" s="277">
        <v>910982</v>
      </c>
      <c r="U90" s="277">
        <v>938700</v>
      </c>
      <c r="V90" s="277">
        <v>950341</v>
      </c>
    </row>
    <row r="91" spans="1:22" ht="20.100000000000001" customHeight="1" x14ac:dyDescent="0.2">
      <c r="A91" s="264" t="s">
        <v>449</v>
      </c>
      <c r="B91" s="277">
        <v>3320499</v>
      </c>
      <c r="C91" s="277">
        <v>3902439</v>
      </c>
      <c r="D91" s="277">
        <v>4346343</v>
      </c>
      <c r="E91" s="277">
        <v>4565146</v>
      </c>
      <c r="F91" s="277">
        <v>4846436</v>
      </c>
      <c r="G91" s="277">
        <v>5640859</v>
      </c>
      <c r="H91" s="277">
        <v>6165147</v>
      </c>
      <c r="I91" s="277">
        <v>6386428</v>
      </c>
      <c r="J91" s="277">
        <v>9289887</v>
      </c>
      <c r="K91" s="277">
        <v>10104650</v>
      </c>
      <c r="L91" s="277">
        <v>9216504</v>
      </c>
      <c r="M91" s="277">
        <v>9253305</v>
      </c>
      <c r="N91" s="277">
        <v>10220836</v>
      </c>
      <c r="O91" s="277">
        <v>12503952</v>
      </c>
      <c r="P91" s="277">
        <v>13758748</v>
      </c>
      <c r="Q91" s="277">
        <v>15016782</v>
      </c>
      <c r="R91" s="277">
        <v>15993545</v>
      </c>
      <c r="S91" s="277">
        <v>17191029</v>
      </c>
      <c r="T91" s="277">
        <v>17969878</v>
      </c>
      <c r="U91" s="277">
        <v>20327850</v>
      </c>
      <c r="V91" s="277">
        <v>18115464</v>
      </c>
    </row>
    <row r="92" spans="1:22" ht="20.100000000000001" customHeight="1" x14ac:dyDescent="0.2">
      <c r="A92" s="264" t="s">
        <v>450</v>
      </c>
      <c r="B92" s="277">
        <v>12035105</v>
      </c>
      <c r="C92" s="277">
        <v>13801511</v>
      </c>
      <c r="D92" s="277">
        <v>14668322</v>
      </c>
      <c r="E92" s="277">
        <v>15134085</v>
      </c>
      <c r="F92" s="277">
        <v>15181444</v>
      </c>
      <c r="G92" s="277">
        <v>15164854</v>
      </c>
      <c r="H92" s="277">
        <v>16052663</v>
      </c>
      <c r="I92" s="277">
        <v>17850663</v>
      </c>
      <c r="J92" s="277">
        <v>20114796</v>
      </c>
      <c r="K92" s="277">
        <v>21188377</v>
      </c>
      <c r="L92" s="277">
        <v>21901009</v>
      </c>
      <c r="M92" s="277">
        <v>22459347</v>
      </c>
      <c r="N92" s="277">
        <v>22961818</v>
      </c>
      <c r="O92" s="277">
        <v>22806741</v>
      </c>
      <c r="P92" s="277">
        <v>22551874</v>
      </c>
      <c r="Q92" s="277">
        <v>22450130</v>
      </c>
      <c r="R92" s="277">
        <v>21734256</v>
      </c>
      <c r="S92" s="277">
        <v>21944967</v>
      </c>
      <c r="T92" s="277">
        <v>21678335</v>
      </c>
      <c r="U92" s="277">
        <v>21183471</v>
      </c>
      <c r="V92" s="277">
        <v>20901318</v>
      </c>
    </row>
    <row r="93" spans="1:22" ht="20.100000000000001" customHeight="1" x14ac:dyDescent="0.2">
      <c r="A93" s="264" t="s">
        <v>451</v>
      </c>
      <c r="B93" s="277">
        <v>1208137</v>
      </c>
      <c r="C93" s="277">
        <v>1171455</v>
      </c>
      <c r="D93" s="277">
        <v>1137584</v>
      </c>
      <c r="E93" s="277">
        <v>1065121</v>
      </c>
      <c r="F93" s="277">
        <v>1001677</v>
      </c>
      <c r="G93" s="277">
        <v>967924</v>
      </c>
      <c r="H93" s="277">
        <v>956627</v>
      </c>
      <c r="I93" s="277">
        <v>939545</v>
      </c>
      <c r="J93" s="277">
        <v>900691</v>
      </c>
      <c r="K93" s="277">
        <v>939630</v>
      </c>
      <c r="L93" s="277">
        <v>915440</v>
      </c>
      <c r="M93" s="277">
        <v>910843</v>
      </c>
      <c r="N93" s="277">
        <v>861099</v>
      </c>
      <c r="O93" s="277">
        <v>885818</v>
      </c>
      <c r="P93" s="277">
        <v>820205</v>
      </c>
      <c r="Q93" s="277">
        <v>816595</v>
      </c>
      <c r="R93" s="277">
        <v>816015</v>
      </c>
      <c r="S93" s="277">
        <v>848390</v>
      </c>
      <c r="T93" s="277">
        <v>1037332</v>
      </c>
      <c r="U93" s="277">
        <v>1255944</v>
      </c>
      <c r="V93" s="277">
        <v>1435285</v>
      </c>
    </row>
    <row r="94" spans="1:22" ht="20.100000000000001" customHeight="1" x14ac:dyDescent="0.2">
      <c r="A94" s="264" t="s">
        <v>452</v>
      </c>
      <c r="B94" s="277">
        <v>230160</v>
      </c>
      <c r="C94" s="277">
        <v>235393</v>
      </c>
      <c r="D94" s="277">
        <v>247348</v>
      </c>
      <c r="E94" s="277">
        <v>247625</v>
      </c>
      <c r="F94" s="277">
        <v>259531</v>
      </c>
      <c r="G94" s="277">
        <v>265054</v>
      </c>
      <c r="H94" s="277">
        <v>260560</v>
      </c>
      <c r="I94" s="277">
        <v>270671</v>
      </c>
      <c r="J94" s="277">
        <v>301771</v>
      </c>
      <c r="K94" s="277">
        <v>309399</v>
      </c>
      <c r="L94" s="277">
        <v>315175</v>
      </c>
      <c r="M94" s="277">
        <v>319532</v>
      </c>
      <c r="N94" s="277">
        <v>368311</v>
      </c>
      <c r="O94" s="277">
        <v>455875</v>
      </c>
      <c r="P94" s="277">
        <v>490486</v>
      </c>
      <c r="Q94" s="277">
        <v>546607</v>
      </c>
      <c r="R94" s="277">
        <v>550915</v>
      </c>
      <c r="S94" s="277">
        <v>769117</v>
      </c>
      <c r="T94" s="277">
        <v>960898</v>
      </c>
      <c r="U94" s="277">
        <v>930069</v>
      </c>
      <c r="V94" s="277">
        <v>897132</v>
      </c>
    </row>
    <row r="95" spans="1:22" ht="20.100000000000001" customHeight="1" x14ac:dyDescent="0.2">
      <c r="A95" s="264" t="s">
        <v>453</v>
      </c>
      <c r="B95" s="264"/>
      <c r="C95" s="264"/>
      <c r="D95" s="264"/>
      <c r="E95" s="264"/>
      <c r="F95" s="264"/>
      <c r="G95" s="264"/>
      <c r="H95" s="264"/>
      <c r="I95" s="264">
        <v>3204</v>
      </c>
      <c r="J95" s="277">
        <v>3923</v>
      </c>
      <c r="K95" s="277">
        <v>11590</v>
      </c>
      <c r="L95" s="277">
        <v>1951</v>
      </c>
      <c r="M95" s="277">
        <v>3868</v>
      </c>
      <c r="N95" s="277">
        <v>1083</v>
      </c>
      <c r="O95" s="277">
        <v>2241</v>
      </c>
      <c r="P95" s="277">
        <v>16267</v>
      </c>
      <c r="Q95" s="277">
        <v>4554</v>
      </c>
      <c r="R95" s="277">
        <v>855</v>
      </c>
      <c r="S95" s="277">
        <v>2893</v>
      </c>
      <c r="T95" s="277">
        <v>613</v>
      </c>
      <c r="U95" s="277">
        <v>739</v>
      </c>
      <c r="V95" s="277">
        <v>3035</v>
      </c>
    </row>
    <row r="97" spans="1:22" ht="20.100000000000001" customHeight="1" x14ac:dyDescent="0.2">
      <c r="A97" s="251" t="s">
        <v>503</v>
      </c>
      <c r="Q97" s="303"/>
      <c r="R97" s="303"/>
      <c r="S97" s="303"/>
      <c r="T97" s="303"/>
      <c r="U97" s="303"/>
      <c r="V97" s="303" t="s">
        <v>374</v>
      </c>
    </row>
    <row r="98" spans="1:22" ht="20.100000000000001" customHeight="1" x14ac:dyDescent="0.2">
      <c r="A98" s="252" t="s">
        <v>375</v>
      </c>
      <c r="B98" s="252" t="s">
        <v>376</v>
      </c>
      <c r="C98" s="252" t="s">
        <v>377</v>
      </c>
      <c r="D98" s="252" t="s">
        <v>378</v>
      </c>
      <c r="E98" s="252" t="s">
        <v>379</v>
      </c>
      <c r="F98" s="252" t="s">
        <v>380</v>
      </c>
      <c r="G98" s="252" t="s">
        <v>381</v>
      </c>
      <c r="H98" s="252" t="s">
        <v>382</v>
      </c>
      <c r="I98" s="252" t="s">
        <v>383</v>
      </c>
      <c r="J98" s="252" t="s">
        <v>384</v>
      </c>
      <c r="K98" s="252" t="s">
        <v>385</v>
      </c>
      <c r="L98" s="252" t="s">
        <v>386</v>
      </c>
      <c r="M98" s="252" t="s">
        <v>387</v>
      </c>
      <c r="N98" s="252" t="s">
        <v>388</v>
      </c>
      <c r="O98" s="252" t="s">
        <v>389</v>
      </c>
      <c r="P98" s="252" t="s">
        <v>390</v>
      </c>
      <c r="Q98" s="301" t="s">
        <v>494</v>
      </c>
      <c r="R98" s="301" t="s">
        <v>495</v>
      </c>
      <c r="S98" s="301" t="s">
        <v>496</v>
      </c>
      <c r="T98" s="301" t="s">
        <v>497</v>
      </c>
      <c r="U98" s="301" t="s">
        <v>512</v>
      </c>
      <c r="V98" s="301" t="s">
        <v>520</v>
      </c>
    </row>
    <row r="99" spans="1:22" ht="20.100000000000001" customHeight="1" x14ac:dyDescent="0.2">
      <c r="A99" s="276" t="s">
        <v>454</v>
      </c>
      <c r="B99" s="277">
        <v>6663442</v>
      </c>
      <c r="C99" s="277">
        <v>6268245</v>
      </c>
      <c r="D99" s="277">
        <v>5290977</v>
      </c>
      <c r="E99" s="277">
        <v>5599799</v>
      </c>
      <c r="F99" s="277">
        <v>4459878</v>
      </c>
      <c r="G99" s="277">
        <v>3695851</v>
      </c>
      <c r="H99" s="277">
        <v>3366818</v>
      </c>
      <c r="I99" s="277">
        <v>3221958</v>
      </c>
      <c r="J99" s="277">
        <v>3337180</v>
      </c>
      <c r="K99" s="277">
        <v>3905186</v>
      </c>
      <c r="L99" s="277">
        <v>3373495</v>
      </c>
      <c r="M99" s="277">
        <v>3651857</v>
      </c>
      <c r="N99" s="277">
        <v>4292155</v>
      </c>
      <c r="O99" s="277">
        <v>2425256</v>
      </c>
      <c r="P99" s="277">
        <v>2889922</v>
      </c>
      <c r="Q99" s="277">
        <v>2263830</v>
      </c>
      <c r="R99" s="277">
        <v>2040613</v>
      </c>
      <c r="S99" s="277">
        <v>2275231</v>
      </c>
      <c r="T99" s="277">
        <v>2313086</v>
      </c>
      <c r="U99" s="277">
        <v>2663304</v>
      </c>
      <c r="V99" s="277">
        <v>2346452</v>
      </c>
    </row>
    <row r="100" spans="1:22" ht="20.100000000000001" customHeight="1" x14ac:dyDescent="0.2">
      <c r="A100" s="253" t="s">
        <v>455</v>
      </c>
      <c r="B100" s="254">
        <v>43370440</v>
      </c>
      <c r="C100" s="254">
        <v>39445580</v>
      </c>
      <c r="D100" s="254">
        <v>36296315</v>
      </c>
      <c r="E100" s="254">
        <v>31848139</v>
      </c>
      <c r="F100" s="254">
        <v>29663625</v>
      </c>
      <c r="G100" s="254">
        <v>28151361</v>
      </c>
      <c r="H100" s="254">
        <v>27763042</v>
      </c>
      <c r="I100" s="254">
        <v>26678976</v>
      </c>
      <c r="J100" s="254">
        <v>25724497</v>
      </c>
      <c r="K100" s="254">
        <v>24718186</v>
      </c>
      <c r="L100" s="254">
        <v>24169155</v>
      </c>
      <c r="M100" s="254">
        <v>22204837</v>
      </c>
      <c r="N100" s="254">
        <v>20284630</v>
      </c>
      <c r="O100" s="254">
        <v>22021842</v>
      </c>
      <c r="P100" s="254">
        <v>22138155</v>
      </c>
      <c r="Q100" s="254">
        <v>20916576</v>
      </c>
      <c r="R100" s="254">
        <v>19947098</v>
      </c>
      <c r="S100" s="254">
        <v>18638011</v>
      </c>
      <c r="T100" s="254">
        <v>20375996</v>
      </c>
      <c r="U100" s="254">
        <v>18619510</v>
      </c>
      <c r="V100" s="254">
        <v>17720194</v>
      </c>
    </row>
    <row r="101" spans="1:22" ht="20.100000000000001" customHeight="1" x14ac:dyDescent="0.2">
      <c r="A101" s="285" t="s">
        <v>456</v>
      </c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</row>
    <row r="102" spans="1:22" ht="20.100000000000001" customHeight="1" x14ac:dyDescent="0.2">
      <c r="A102" s="287" t="s">
        <v>457</v>
      </c>
      <c r="B102" s="288">
        <v>18117356</v>
      </c>
      <c r="C102" s="288">
        <v>18019598</v>
      </c>
      <c r="D102" s="288">
        <v>18075107</v>
      </c>
      <c r="E102" s="288">
        <v>16062694</v>
      </c>
      <c r="F102" s="288">
        <v>14861506</v>
      </c>
      <c r="G102" s="288">
        <v>13591701</v>
      </c>
      <c r="H102" s="288">
        <v>12251731</v>
      </c>
      <c r="I102" s="288">
        <v>10893720</v>
      </c>
      <c r="J102" s="288">
        <v>9517396</v>
      </c>
      <c r="K102" s="288">
        <v>8122487</v>
      </c>
      <c r="L102" s="288">
        <v>6706573</v>
      </c>
      <c r="M102" s="288">
        <v>5271156</v>
      </c>
      <c r="N102" s="288">
        <v>3966019</v>
      </c>
      <c r="O102" s="288">
        <v>3254189</v>
      </c>
      <c r="P102" s="288">
        <v>2532211</v>
      </c>
      <c r="Q102" s="288">
        <v>1799901</v>
      </c>
      <c r="R102" s="288">
        <v>1305531</v>
      </c>
      <c r="S102" s="288">
        <v>936324</v>
      </c>
      <c r="T102" s="288">
        <v>2470458</v>
      </c>
      <c r="U102" s="288">
        <v>2221002</v>
      </c>
      <c r="V102" s="288">
        <v>2034063</v>
      </c>
    </row>
    <row r="104" spans="1:22" ht="20.100000000000001" customHeight="1" x14ac:dyDescent="0.2">
      <c r="A104" s="251" t="s">
        <v>504</v>
      </c>
      <c r="Q104" s="303"/>
      <c r="R104" s="303"/>
      <c r="S104" s="303"/>
      <c r="T104" s="303"/>
      <c r="U104" s="303"/>
      <c r="V104" s="303" t="s">
        <v>374</v>
      </c>
    </row>
    <row r="105" spans="1:22" ht="20.100000000000001" customHeight="1" x14ac:dyDescent="0.2">
      <c r="A105" s="289" t="s">
        <v>458</v>
      </c>
      <c r="B105" s="252" t="s">
        <v>376</v>
      </c>
      <c r="C105" s="252" t="s">
        <v>377</v>
      </c>
      <c r="D105" s="252" t="s">
        <v>378</v>
      </c>
      <c r="E105" s="252" t="s">
        <v>379</v>
      </c>
      <c r="F105" s="252" t="s">
        <v>380</v>
      </c>
      <c r="G105" s="252" t="s">
        <v>381</v>
      </c>
      <c r="H105" s="252" t="s">
        <v>382</v>
      </c>
      <c r="I105" s="252" t="s">
        <v>383</v>
      </c>
      <c r="J105" s="252" t="s">
        <v>384</v>
      </c>
      <c r="K105" s="252" t="s">
        <v>385</v>
      </c>
      <c r="L105" s="252" t="s">
        <v>386</v>
      </c>
      <c r="M105" s="252" t="s">
        <v>387</v>
      </c>
      <c r="N105" s="252" t="s">
        <v>388</v>
      </c>
      <c r="O105" s="252" t="s">
        <v>389</v>
      </c>
      <c r="P105" s="252" t="s">
        <v>390</v>
      </c>
      <c r="Q105" s="301" t="s">
        <v>494</v>
      </c>
      <c r="R105" s="301" t="s">
        <v>495</v>
      </c>
      <c r="S105" s="301" t="s">
        <v>496</v>
      </c>
      <c r="T105" s="301" t="s">
        <v>497</v>
      </c>
      <c r="U105" s="301" t="s">
        <v>512</v>
      </c>
      <c r="V105" s="301" t="s">
        <v>520</v>
      </c>
    </row>
    <row r="106" spans="1:22" ht="20.100000000000001" customHeight="1" x14ac:dyDescent="0.2">
      <c r="A106" s="279" t="s">
        <v>459</v>
      </c>
      <c r="B106" s="277">
        <v>4946126</v>
      </c>
      <c r="C106" s="277">
        <v>4398561</v>
      </c>
      <c r="D106" s="277">
        <v>4477532</v>
      </c>
      <c r="E106" s="277">
        <v>6632854</v>
      </c>
      <c r="F106" s="277">
        <v>10108847</v>
      </c>
      <c r="G106" s="277">
        <v>13867130</v>
      </c>
      <c r="H106" s="277">
        <v>12306991</v>
      </c>
      <c r="I106" s="277">
        <v>12598539</v>
      </c>
      <c r="J106" s="277">
        <v>15558968</v>
      </c>
      <c r="K106" s="277">
        <v>11703333</v>
      </c>
      <c r="L106" s="277">
        <v>9144590</v>
      </c>
      <c r="M106" s="277">
        <v>10975032</v>
      </c>
      <c r="N106" s="277">
        <v>12574309</v>
      </c>
      <c r="O106" s="277">
        <v>14460906</v>
      </c>
      <c r="P106" s="277">
        <v>11950799</v>
      </c>
      <c r="Q106" s="277">
        <v>8994380</v>
      </c>
      <c r="R106" s="277">
        <v>8974074</v>
      </c>
      <c r="S106" s="277">
        <v>10263123</v>
      </c>
      <c r="T106" s="277">
        <v>8427158</v>
      </c>
      <c r="U106" s="277">
        <v>9017827</v>
      </c>
      <c r="V106" s="277">
        <v>9814821</v>
      </c>
    </row>
    <row r="107" spans="1:22" ht="20.100000000000001" customHeight="1" x14ac:dyDescent="0.2">
      <c r="A107" s="281" t="s">
        <v>460</v>
      </c>
      <c r="B107" s="277">
        <v>1843305</v>
      </c>
      <c r="C107" s="277">
        <v>265461</v>
      </c>
      <c r="D107" s="277">
        <v>706627</v>
      </c>
      <c r="E107" s="277">
        <v>1450903</v>
      </c>
      <c r="F107" s="277">
        <v>4855057</v>
      </c>
      <c r="G107" s="277">
        <v>7164484</v>
      </c>
      <c r="H107" s="277">
        <v>3372181</v>
      </c>
      <c r="I107" s="277">
        <v>3726248</v>
      </c>
      <c r="J107" s="277">
        <v>4069532</v>
      </c>
      <c r="K107" s="277">
        <v>3226469</v>
      </c>
      <c r="L107" s="277">
        <v>2496740</v>
      </c>
      <c r="M107" s="277">
        <v>4034529</v>
      </c>
      <c r="N107" s="277">
        <v>6410949</v>
      </c>
      <c r="O107" s="277">
        <v>7509847</v>
      </c>
      <c r="P107" s="277">
        <v>3786468</v>
      </c>
      <c r="Q107" s="277">
        <v>2991493</v>
      </c>
      <c r="R107" s="277">
        <v>2256862</v>
      </c>
      <c r="S107" s="277">
        <v>3384116</v>
      </c>
      <c r="T107" s="277">
        <v>1268358</v>
      </c>
      <c r="U107" s="277">
        <v>2415587</v>
      </c>
      <c r="V107" s="277">
        <v>2319581</v>
      </c>
    </row>
    <row r="108" spans="1:22" ht="20.100000000000001" customHeight="1" x14ac:dyDescent="0.2">
      <c r="A108" s="281" t="s">
        <v>461</v>
      </c>
      <c r="B108" s="277">
        <v>3102821</v>
      </c>
      <c r="C108" s="277">
        <v>4133100</v>
      </c>
      <c r="D108" s="277">
        <v>3770905</v>
      </c>
      <c r="E108" s="277">
        <v>5181951</v>
      </c>
      <c r="F108" s="277">
        <v>5253790</v>
      </c>
      <c r="G108" s="277">
        <v>6702646</v>
      </c>
      <c r="H108" s="277">
        <v>8934810</v>
      </c>
      <c r="I108" s="277">
        <v>8872291</v>
      </c>
      <c r="J108" s="277">
        <v>11489436</v>
      </c>
      <c r="K108" s="277">
        <v>8476864</v>
      </c>
      <c r="L108" s="277">
        <v>6647850</v>
      </c>
      <c r="M108" s="277">
        <v>6940503</v>
      </c>
      <c r="N108" s="277">
        <v>6163360</v>
      </c>
      <c r="O108" s="277">
        <v>6951059</v>
      </c>
      <c r="P108" s="277">
        <v>8164331</v>
      </c>
      <c r="Q108" s="277">
        <v>6002887</v>
      </c>
      <c r="R108" s="277">
        <v>6717212</v>
      </c>
      <c r="S108" s="277">
        <v>6879007</v>
      </c>
      <c r="T108" s="277">
        <v>7158800</v>
      </c>
      <c r="U108" s="277">
        <v>6602240</v>
      </c>
      <c r="V108" s="277">
        <v>7495240</v>
      </c>
    </row>
    <row r="110" spans="1:22" ht="20.100000000000001" customHeight="1" x14ac:dyDescent="0.2">
      <c r="A110" s="251" t="s">
        <v>505</v>
      </c>
      <c r="Q110" s="303"/>
      <c r="R110" s="303"/>
      <c r="S110" s="303"/>
      <c r="T110" s="303"/>
      <c r="U110" s="303"/>
      <c r="V110" s="303" t="s">
        <v>374</v>
      </c>
    </row>
    <row r="111" spans="1:22" ht="20.100000000000001" customHeight="1" x14ac:dyDescent="0.2">
      <c r="A111" s="272" t="s">
        <v>375</v>
      </c>
      <c r="B111" s="252" t="s">
        <v>376</v>
      </c>
      <c r="C111" s="252" t="s">
        <v>377</v>
      </c>
      <c r="D111" s="252" t="s">
        <v>378</v>
      </c>
      <c r="E111" s="252" t="s">
        <v>379</v>
      </c>
      <c r="F111" s="252" t="s">
        <v>380</v>
      </c>
      <c r="G111" s="252" t="s">
        <v>381</v>
      </c>
      <c r="H111" s="252" t="s">
        <v>382</v>
      </c>
      <c r="I111" s="252" t="s">
        <v>383</v>
      </c>
      <c r="J111" s="252" t="s">
        <v>384</v>
      </c>
      <c r="K111" s="252" t="s">
        <v>385</v>
      </c>
      <c r="L111" s="252" t="s">
        <v>386</v>
      </c>
      <c r="M111" s="252" t="s">
        <v>387</v>
      </c>
      <c r="N111" s="252" t="s">
        <v>388</v>
      </c>
      <c r="O111" s="252" t="s">
        <v>389</v>
      </c>
      <c r="P111" s="252" t="s">
        <v>390</v>
      </c>
      <c r="Q111" s="301" t="s">
        <v>494</v>
      </c>
      <c r="R111" s="301" t="s">
        <v>495</v>
      </c>
      <c r="S111" s="301" t="s">
        <v>496</v>
      </c>
      <c r="T111" s="301" t="s">
        <v>497</v>
      </c>
      <c r="U111" s="301" t="s">
        <v>512</v>
      </c>
      <c r="V111" s="301" t="s">
        <v>520</v>
      </c>
    </row>
    <row r="112" spans="1:22" ht="20.100000000000001" customHeight="1" x14ac:dyDescent="0.2">
      <c r="A112" s="311" t="s">
        <v>462</v>
      </c>
      <c r="B112" s="277">
        <v>38540141</v>
      </c>
      <c r="C112" s="277">
        <v>39860645</v>
      </c>
      <c r="D112" s="277">
        <v>37793847</v>
      </c>
      <c r="E112" s="277">
        <v>39498021</v>
      </c>
      <c r="F112" s="277">
        <v>39441320</v>
      </c>
      <c r="G112" s="277">
        <v>45020206</v>
      </c>
      <c r="H112" s="277">
        <v>46658047</v>
      </c>
      <c r="I112" s="277">
        <v>51781843</v>
      </c>
      <c r="J112" s="277">
        <v>46009492</v>
      </c>
      <c r="K112" s="277">
        <v>47204900</v>
      </c>
      <c r="L112" s="277">
        <v>49965118</v>
      </c>
      <c r="M112" s="277">
        <v>48645869</v>
      </c>
      <c r="N112" s="277">
        <v>49069780</v>
      </c>
      <c r="O112" s="277">
        <v>50989066</v>
      </c>
      <c r="P112" s="277">
        <v>51954045</v>
      </c>
      <c r="Q112" s="277">
        <v>53351180</v>
      </c>
      <c r="R112" s="277">
        <v>56477739</v>
      </c>
      <c r="S112" s="277">
        <v>56866833</v>
      </c>
      <c r="T112" s="277">
        <v>94512375</v>
      </c>
      <c r="U112" s="277">
        <v>67930614</v>
      </c>
      <c r="V112" s="277">
        <v>75443681</v>
      </c>
    </row>
    <row r="113" spans="1:22" ht="20.100000000000001" customHeight="1" x14ac:dyDescent="0.2">
      <c r="A113" s="281" t="s">
        <v>463</v>
      </c>
      <c r="B113" s="277">
        <v>16876385</v>
      </c>
      <c r="C113" s="277">
        <v>16612933</v>
      </c>
      <c r="D113" s="277">
        <v>16628069</v>
      </c>
      <c r="E113" s="277">
        <v>16514876</v>
      </c>
      <c r="F113" s="277">
        <v>16733643</v>
      </c>
      <c r="G113" s="277">
        <v>17607146</v>
      </c>
      <c r="H113" s="277">
        <v>18319131</v>
      </c>
      <c r="I113" s="277">
        <v>20210958</v>
      </c>
      <c r="J113" s="277">
        <v>21112279</v>
      </c>
      <c r="K113" s="277">
        <v>22284513</v>
      </c>
      <c r="L113" s="277">
        <v>22504920</v>
      </c>
      <c r="M113" s="277">
        <v>23246699</v>
      </c>
      <c r="N113" s="277">
        <v>24234215</v>
      </c>
      <c r="O113" s="277">
        <v>25227193</v>
      </c>
      <c r="P113" s="277">
        <v>25769526</v>
      </c>
      <c r="Q113" s="277">
        <v>27141042</v>
      </c>
      <c r="R113" s="277">
        <v>27106251</v>
      </c>
      <c r="S113" s="277">
        <v>29032479</v>
      </c>
      <c r="T113" s="277">
        <v>30790294</v>
      </c>
      <c r="U113" s="277">
        <v>38847984</v>
      </c>
      <c r="V113" s="277">
        <v>39653313</v>
      </c>
    </row>
    <row r="114" spans="1:22" ht="20.100000000000001" customHeight="1" x14ac:dyDescent="0.2">
      <c r="A114" s="281" t="s">
        <v>464</v>
      </c>
      <c r="B114" s="277">
        <v>1283429</v>
      </c>
      <c r="C114" s="277">
        <v>1322822</v>
      </c>
      <c r="D114" s="277">
        <v>1478501</v>
      </c>
      <c r="E114" s="277">
        <v>1695316</v>
      </c>
      <c r="F114" s="277">
        <v>1725375</v>
      </c>
      <c r="G114" s="277">
        <v>1894540</v>
      </c>
      <c r="H114" s="277">
        <v>1693821</v>
      </c>
      <c r="I114" s="277">
        <v>2158681</v>
      </c>
      <c r="J114" s="277">
        <v>1451739</v>
      </c>
      <c r="K114" s="277">
        <v>1452411</v>
      </c>
      <c r="L114" s="277">
        <v>1296675</v>
      </c>
      <c r="M114" s="277">
        <v>1197807</v>
      </c>
      <c r="N114" s="277">
        <v>1169038</v>
      </c>
      <c r="O114" s="277">
        <v>1280992</v>
      </c>
      <c r="P114" s="277">
        <v>1287758</v>
      </c>
      <c r="Q114" s="277">
        <v>1228026</v>
      </c>
      <c r="R114" s="277">
        <v>1370980</v>
      </c>
      <c r="S114" s="277">
        <v>1254573</v>
      </c>
      <c r="T114" s="277">
        <v>1319697</v>
      </c>
      <c r="U114" s="277">
        <v>1381329</v>
      </c>
      <c r="V114" s="277">
        <v>1376163</v>
      </c>
    </row>
    <row r="115" spans="1:22" ht="20.100000000000001" customHeight="1" x14ac:dyDescent="0.2">
      <c r="A115" s="281" t="s">
        <v>465</v>
      </c>
      <c r="B115" s="277">
        <v>4864457</v>
      </c>
      <c r="C115" s="277">
        <v>4696182</v>
      </c>
      <c r="D115" s="277">
        <v>4941612</v>
      </c>
      <c r="E115" s="277">
        <v>5148048</v>
      </c>
      <c r="F115" s="277">
        <v>5085194</v>
      </c>
      <c r="G115" s="277">
        <v>6033292</v>
      </c>
      <c r="H115" s="277">
        <v>5704141</v>
      </c>
      <c r="I115" s="277">
        <v>11658208</v>
      </c>
      <c r="J115" s="277">
        <v>7099783</v>
      </c>
      <c r="K115" s="277">
        <v>6587307</v>
      </c>
      <c r="L115" s="277">
        <v>7742741</v>
      </c>
      <c r="M115" s="277">
        <v>7357076</v>
      </c>
      <c r="N115" s="277">
        <v>6810157</v>
      </c>
      <c r="O115" s="277">
        <v>6555075</v>
      </c>
      <c r="P115" s="277">
        <v>6621762</v>
      </c>
      <c r="Q115" s="277">
        <v>7268118</v>
      </c>
      <c r="R115" s="277">
        <v>8284489</v>
      </c>
      <c r="S115" s="277">
        <v>8393411</v>
      </c>
      <c r="T115" s="277">
        <v>45257865</v>
      </c>
      <c r="U115" s="277">
        <v>11490526</v>
      </c>
      <c r="V115" s="277">
        <v>15140824</v>
      </c>
    </row>
    <row r="116" spans="1:22" ht="20.100000000000001" customHeight="1" x14ac:dyDescent="0.2">
      <c r="A116" s="281" t="s">
        <v>466</v>
      </c>
      <c r="B116" s="277">
        <v>5391471</v>
      </c>
      <c r="C116" s="277">
        <v>6907303</v>
      </c>
      <c r="D116" s="277">
        <v>4043883</v>
      </c>
      <c r="E116" s="277">
        <v>5312189</v>
      </c>
      <c r="F116" s="277">
        <v>5100693</v>
      </c>
      <c r="G116" s="277">
        <v>8460349</v>
      </c>
      <c r="H116" s="277">
        <v>9367727</v>
      </c>
      <c r="I116" s="277">
        <v>5894880</v>
      </c>
      <c r="J116" s="277">
        <v>4524323</v>
      </c>
      <c r="K116" s="277">
        <v>4461221</v>
      </c>
      <c r="L116" s="277">
        <v>5453743</v>
      </c>
      <c r="M116" s="277">
        <v>3969714</v>
      </c>
      <c r="N116" s="277">
        <v>3818114</v>
      </c>
      <c r="O116" s="277">
        <v>4098499</v>
      </c>
      <c r="P116" s="277">
        <v>4596922</v>
      </c>
      <c r="Q116" s="277">
        <v>4265408</v>
      </c>
      <c r="R116" s="277">
        <v>6109828</v>
      </c>
      <c r="S116" s="277">
        <v>4636161</v>
      </c>
      <c r="T116" s="277">
        <v>4420415</v>
      </c>
      <c r="U116" s="277">
        <v>4478692</v>
      </c>
      <c r="V116" s="277">
        <v>6233971</v>
      </c>
    </row>
    <row r="117" spans="1:22" ht="20.100000000000001" customHeight="1" x14ac:dyDescent="0.2">
      <c r="A117" s="281" t="s">
        <v>467</v>
      </c>
      <c r="B117" s="277">
        <v>0</v>
      </c>
      <c r="C117" s="277">
        <v>0</v>
      </c>
      <c r="D117" s="277">
        <v>0</v>
      </c>
      <c r="E117" s="277">
        <v>0</v>
      </c>
      <c r="F117" s="277">
        <v>0</v>
      </c>
      <c r="G117" s="277">
        <v>0</v>
      </c>
      <c r="H117" s="277">
        <v>16000</v>
      </c>
      <c r="I117" s="277">
        <v>300000</v>
      </c>
      <c r="J117" s="277">
        <v>0</v>
      </c>
      <c r="K117" s="277">
        <v>0</v>
      </c>
      <c r="L117" s="277">
        <v>0</v>
      </c>
      <c r="M117" s="277">
        <v>0</v>
      </c>
      <c r="N117" s="277">
        <v>0</v>
      </c>
      <c r="O117" s="277">
        <v>0</v>
      </c>
      <c r="P117" s="277">
        <v>0</v>
      </c>
      <c r="Q117" s="277">
        <v>0</v>
      </c>
      <c r="R117" s="277">
        <v>0</v>
      </c>
      <c r="S117" s="277">
        <v>0</v>
      </c>
      <c r="T117" s="277">
        <v>0</v>
      </c>
      <c r="U117" s="277">
        <v>0</v>
      </c>
      <c r="V117" s="277">
        <v>0</v>
      </c>
    </row>
    <row r="118" spans="1:22" ht="20.100000000000001" customHeight="1" x14ac:dyDescent="0.2">
      <c r="A118" s="281" t="s">
        <v>468</v>
      </c>
      <c r="B118" s="277">
        <v>1248006</v>
      </c>
      <c r="C118" s="277">
        <v>1266134</v>
      </c>
      <c r="D118" s="277">
        <v>1264480</v>
      </c>
      <c r="E118" s="277">
        <v>1611761</v>
      </c>
      <c r="F118" s="277">
        <v>1184134</v>
      </c>
      <c r="G118" s="277">
        <v>1164206</v>
      </c>
      <c r="H118" s="277">
        <v>1171355</v>
      </c>
      <c r="I118" s="277">
        <v>1179030</v>
      </c>
      <c r="J118" s="277">
        <v>1162592</v>
      </c>
      <c r="K118" s="277">
        <v>1163932</v>
      </c>
      <c r="L118" s="277">
        <v>1162678</v>
      </c>
      <c r="M118" s="277">
        <v>1157268</v>
      </c>
      <c r="N118" s="277">
        <v>1156052</v>
      </c>
      <c r="O118" s="277">
        <v>1153428</v>
      </c>
      <c r="P118" s="277">
        <v>1151192</v>
      </c>
      <c r="Q118" s="277">
        <v>1152981</v>
      </c>
      <c r="R118" s="277">
        <v>1151828</v>
      </c>
      <c r="S118" s="277">
        <v>1152072</v>
      </c>
      <c r="T118" s="277">
        <v>1154052</v>
      </c>
      <c r="U118" s="277">
        <v>1149584</v>
      </c>
      <c r="V118" s="277">
        <v>1149008</v>
      </c>
    </row>
    <row r="119" spans="1:22" ht="20.100000000000001" customHeight="1" x14ac:dyDescent="0.2">
      <c r="A119" s="281" t="s">
        <v>469</v>
      </c>
      <c r="B119" s="277">
        <v>8876393</v>
      </c>
      <c r="C119" s="277">
        <v>9055271</v>
      </c>
      <c r="D119" s="277">
        <v>9437302</v>
      </c>
      <c r="E119" s="277">
        <v>9215831</v>
      </c>
      <c r="F119" s="277">
        <v>9612281</v>
      </c>
      <c r="G119" s="277">
        <v>9860673</v>
      </c>
      <c r="H119" s="277">
        <v>10385872</v>
      </c>
      <c r="I119" s="277">
        <v>10380086</v>
      </c>
      <c r="J119" s="277">
        <v>10658776</v>
      </c>
      <c r="K119" s="277">
        <v>11255516</v>
      </c>
      <c r="L119" s="277">
        <v>11804361</v>
      </c>
      <c r="M119" s="277">
        <v>11717305</v>
      </c>
      <c r="N119" s="277">
        <v>11882204</v>
      </c>
      <c r="O119" s="277">
        <v>12673879</v>
      </c>
      <c r="P119" s="277">
        <v>12526885</v>
      </c>
      <c r="Q119" s="277">
        <v>12295605</v>
      </c>
      <c r="R119" s="277">
        <v>12454363</v>
      </c>
      <c r="S119" s="277">
        <v>12398137</v>
      </c>
      <c r="T119" s="277">
        <v>11570052</v>
      </c>
      <c r="U119" s="277">
        <v>10582499</v>
      </c>
      <c r="V119" s="277">
        <v>11890402</v>
      </c>
    </row>
    <row r="121" spans="1:22" ht="20.100000000000001" customHeight="1" x14ac:dyDescent="0.2">
      <c r="A121" s="251" t="s">
        <v>506</v>
      </c>
      <c r="Q121" s="303"/>
      <c r="R121" s="303"/>
      <c r="S121" s="303"/>
      <c r="T121" s="303"/>
      <c r="U121" s="303"/>
      <c r="V121" s="303" t="s">
        <v>374</v>
      </c>
    </row>
    <row r="122" spans="1:22" ht="20.100000000000001" customHeight="1" x14ac:dyDescent="0.2">
      <c r="A122" s="252" t="s">
        <v>375</v>
      </c>
      <c r="B122" s="252" t="s">
        <v>376</v>
      </c>
      <c r="C122" s="252" t="s">
        <v>377</v>
      </c>
      <c r="D122" s="252" t="s">
        <v>378</v>
      </c>
      <c r="E122" s="252" t="s">
        <v>379</v>
      </c>
      <c r="F122" s="252" t="s">
        <v>380</v>
      </c>
      <c r="G122" s="252" t="s">
        <v>381</v>
      </c>
      <c r="H122" s="252" t="s">
        <v>382</v>
      </c>
      <c r="I122" s="252" t="s">
        <v>383</v>
      </c>
      <c r="J122" s="252" t="s">
        <v>384</v>
      </c>
      <c r="K122" s="252" t="s">
        <v>385</v>
      </c>
      <c r="L122" s="252" t="s">
        <v>386</v>
      </c>
      <c r="M122" s="252" t="s">
        <v>387</v>
      </c>
      <c r="N122" s="252" t="s">
        <v>388</v>
      </c>
      <c r="O122" s="252" t="s">
        <v>389</v>
      </c>
      <c r="P122" s="252" t="s">
        <v>390</v>
      </c>
      <c r="Q122" s="301" t="s">
        <v>494</v>
      </c>
      <c r="R122" s="301" t="s">
        <v>495</v>
      </c>
      <c r="S122" s="301" t="s">
        <v>496</v>
      </c>
      <c r="T122" s="301" t="s">
        <v>497</v>
      </c>
      <c r="U122" s="301" t="s">
        <v>512</v>
      </c>
      <c r="V122" s="301" t="s">
        <v>520</v>
      </c>
    </row>
    <row r="123" spans="1:22" ht="20.100000000000001" customHeight="1" x14ac:dyDescent="0.2">
      <c r="A123" s="279" t="s">
        <v>470</v>
      </c>
      <c r="B123" s="277">
        <v>812530</v>
      </c>
      <c r="C123" s="277">
        <v>704014</v>
      </c>
      <c r="D123" s="277">
        <v>693409</v>
      </c>
      <c r="E123" s="277">
        <v>681534</v>
      </c>
      <c r="F123" s="277">
        <v>670002</v>
      </c>
      <c r="G123" s="277">
        <v>710688</v>
      </c>
      <c r="H123" s="277">
        <v>727033</v>
      </c>
      <c r="I123" s="277">
        <v>716711</v>
      </c>
      <c r="J123" s="277">
        <v>688748</v>
      </c>
      <c r="K123" s="277">
        <v>889244</v>
      </c>
      <c r="L123" s="277">
        <v>808766</v>
      </c>
      <c r="M123" s="277">
        <v>757664</v>
      </c>
      <c r="N123" s="277">
        <v>751149</v>
      </c>
      <c r="O123" s="277">
        <v>809521</v>
      </c>
      <c r="P123" s="277">
        <v>761189</v>
      </c>
      <c r="Q123" s="304">
        <v>754752</v>
      </c>
      <c r="R123" s="304">
        <v>744525</v>
      </c>
      <c r="S123" s="304">
        <v>743269</v>
      </c>
      <c r="T123" s="304">
        <v>735227</v>
      </c>
      <c r="U123" s="304">
        <v>708454</v>
      </c>
      <c r="V123" s="304">
        <v>682204</v>
      </c>
    </row>
    <row r="124" spans="1:22" ht="20.100000000000001" customHeight="1" x14ac:dyDescent="0.2">
      <c r="A124" s="279" t="s">
        <v>471</v>
      </c>
      <c r="B124" s="254">
        <v>15774557</v>
      </c>
      <c r="C124" s="254">
        <v>19147398</v>
      </c>
      <c r="D124" s="254">
        <v>15429899</v>
      </c>
      <c r="E124" s="254">
        <v>15449986</v>
      </c>
      <c r="F124" s="254">
        <v>15918716</v>
      </c>
      <c r="G124" s="254">
        <v>22674636</v>
      </c>
      <c r="H124" s="254">
        <v>19746610</v>
      </c>
      <c r="I124" s="254">
        <v>24414491</v>
      </c>
      <c r="J124" s="254">
        <v>17612401</v>
      </c>
      <c r="K124" s="254">
        <v>18029854</v>
      </c>
      <c r="L124" s="254">
        <v>18668095</v>
      </c>
      <c r="M124" s="254">
        <v>17049626</v>
      </c>
      <c r="N124" s="254">
        <v>17879934</v>
      </c>
      <c r="O124" s="254">
        <v>19602674</v>
      </c>
      <c r="P124" s="254">
        <v>17988796</v>
      </c>
      <c r="Q124" s="254">
        <v>17981342</v>
      </c>
      <c r="R124" s="254">
        <v>19618346</v>
      </c>
      <c r="S124" s="254">
        <v>19270560</v>
      </c>
      <c r="T124" s="254">
        <v>53618682</v>
      </c>
      <c r="U124" s="254">
        <v>20077507</v>
      </c>
      <c r="V124" s="254">
        <v>21962981</v>
      </c>
    </row>
    <row r="125" spans="1:22" ht="20.100000000000001" customHeight="1" x14ac:dyDescent="0.2">
      <c r="A125" s="279" t="s">
        <v>472</v>
      </c>
      <c r="B125" s="254">
        <v>40826803</v>
      </c>
      <c r="C125" s="254">
        <v>42185804</v>
      </c>
      <c r="D125" s="254">
        <v>43334555</v>
      </c>
      <c r="E125" s="254">
        <v>45025089</v>
      </c>
      <c r="F125" s="254">
        <v>45396682</v>
      </c>
      <c r="G125" s="254">
        <v>47758309</v>
      </c>
      <c r="H125" s="254">
        <v>51656136</v>
      </c>
      <c r="I125" s="254">
        <v>54206928</v>
      </c>
      <c r="J125" s="254">
        <v>62421382</v>
      </c>
      <c r="K125" s="254">
        <v>63988606</v>
      </c>
      <c r="L125" s="254">
        <v>66857578</v>
      </c>
      <c r="M125" s="254">
        <v>68018625</v>
      </c>
      <c r="N125" s="254">
        <v>71006289</v>
      </c>
      <c r="O125" s="254">
        <v>74330307</v>
      </c>
      <c r="P125" s="254">
        <v>75461474</v>
      </c>
      <c r="Q125" s="254">
        <v>77906458</v>
      </c>
      <c r="R125" s="254">
        <v>78491325</v>
      </c>
      <c r="S125" s="254">
        <v>79795300</v>
      </c>
      <c r="T125" s="254">
        <v>82026135</v>
      </c>
      <c r="U125" s="254">
        <v>89174052</v>
      </c>
      <c r="V125" s="254">
        <v>92108601</v>
      </c>
    </row>
    <row r="126" spans="1:22" ht="20.100000000000001" customHeight="1" x14ac:dyDescent="0.2">
      <c r="A126" s="279" t="s">
        <v>473</v>
      </c>
      <c r="B126" s="254">
        <v>13251292</v>
      </c>
      <c r="C126" s="254">
        <v>13414707</v>
      </c>
      <c r="D126" s="254">
        <v>12612248</v>
      </c>
      <c r="E126" s="254">
        <v>12856907</v>
      </c>
      <c r="F126" s="254">
        <v>12873556</v>
      </c>
      <c r="G126" s="254">
        <v>12729873</v>
      </c>
      <c r="H126" s="254">
        <v>12783640</v>
      </c>
      <c r="I126" s="254">
        <v>13302431</v>
      </c>
      <c r="J126" s="254">
        <v>12827480</v>
      </c>
      <c r="K126" s="254">
        <v>13603490</v>
      </c>
      <c r="L126" s="254">
        <v>13456948</v>
      </c>
      <c r="M126" s="254">
        <v>14436792</v>
      </c>
      <c r="N126" s="254">
        <v>13159307</v>
      </c>
      <c r="O126" s="254">
        <v>12679516</v>
      </c>
      <c r="P126" s="254">
        <v>12652270</v>
      </c>
      <c r="Q126" s="254">
        <v>12921000</v>
      </c>
      <c r="R126" s="254">
        <v>12944500</v>
      </c>
      <c r="S126" s="254">
        <v>13508118</v>
      </c>
      <c r="T126" s="254">
        <v>15628886</v>
      </c>
      <c r="U126" s="254">
        <v>22448979</v>
      </c>
      <c r="V126" s="254">
        <v>21501134</v>
      </c>
    </row>
    <row r="127" spans="1:22" ht="20.100000000000001" customHeight="1" x14ac:dyDescent="0.2">
      <c r="A127" s="279" t="s">
        <v>474</v>
      </c>
      <c r="B127" s="254">
        <v>1639463</v>
      </c>
      <c r="C127" s="254">
        <v>1696883</v>
      </c>
      <c r="D127" s="254">
        <v>1707186</v>
      </c>
      <c r="E127" s="254">
        <v>1765834</v>
      </c>
      <c r="F127" s="254">
        <v>1761811</v>
      </c>
      <c r="G127" s="254">
        <v>1795063</v>
      </c>
      <c r="H127" s="254">
        <v>1974450</v>
      </c>
      <c r="I127" s="254">
        <v>2613874</v>
      </c>
      <c r="J127" s="254">
        <v>2563353</v>
      </c>
      <c r="K127" s="254">
        <v>2543114</v>
      </c>
      <c r="L127" s="254">
        <v>2221621</v>
      </c>
      <c r="M127" s="254">
        <v>2086039</v>
      </c>
      <c r="N127" s="254">
        <v>2003354</v>
      </c>
      <c r="O127" s="254">
        <v>2123993</v>
      </c>
      <c r="P127" s="254">
        <v>2055074</v>
      </c>
      <c r="Q127" s="254">
        <v>2066171</v>
      </c>
      <c r="R127" s="254">
        <v>2087905</v>
      </c>
      <c r="S127" s="254">
        <v>2528321</v>
      </c>
      <c r="T127" s="254">
        <v>2867753</v>
      </c>
      <c r="U127" s="254">
        <v>4165077</v>
      </c>
      <c r="V127" s="254">
        <v>4500713</v>
      </c>
    </row>
    <row r="128" spans="1:22" ht="20.100000000000001" customHeight="1" x14ac:dyDescent="0.2">
      <c r="A128" s="279" t="s">
        <v>475</v>
      </c>
      <c r="B128" s="254">
        <v>8604550</v>
      </c>
      <c r="C128" s="254">
        <v>6901985</v>
      </c>
      <c r="D128" s="254">
        <v>7300557</v>
      </c>
      <c r="E128" s="254">
        <v>7832460</v>
      </c>
      <c r="F128" s="254">
        <v>7340381</v>
      </c>
      <c r="G128" s="254">
        <v>10027079</v>
      </c>
      <c r="H128" s="254">
        <v>12968231</v>
      </c>
      <c r="I128" s="254">
        <v>12142456</v>
      </c>
      <c r="J128" s="254">
        <v>10805015</v>
      </c>
      <c r="K128" s="254">
        <v>12063339</v>
      </c>
      <c r="L128" s="254">
        <v>8631748</v>
      </c>
      <c r="M128" s="254">
        <v>9078045</v>
      </c>
      <c r="N128" s="254">
        <v>10975493</v>
      </c>
      <c r="O128" s="254">
        <v>12207667</v>
      </c>
      <c r="P128" s="254">
        <v>10392899</v>
      </c>
      <c r="Q128" s="254">
        <v>9233932</v>
      </c>
      <c r="R128" s="254">
        <v>10327860</v>
      </c>
      <c r="S128" s="254">
        <v>12358559</v>
      </c>
      <c r="T128" s="254">
        <v>10029995</v>
      </c>
      <c r="U128" s="254">
        <v>10520630</v>
      </c>
      <c r="V128" s="254">
        <v>10017924</v>
      </c>
    </row>
    <row r="129" spans="1:22" ht="20.100000000000001" customHeight="1" x14ac:dyDescent="0.2">
      <c r="A129" s="279" t="s">
        <v>476</v>
      </c>
      <c r="B129" s="254">
        <v>13251063</v>
      </c>
      <c r="C129" s="254">
        <v>11810630</v>
      </c>
      <c r="D129" s="254">
        <v>13584911</v>
      </c>
      <c r="E129" s="254">
        <v>14289966</v>
      </c>
      <c r="F129" s="254">
        <v>17329965</v>
      </c>
      <c r="G129" s="254">
        <v>16846125</v>
      </c>
      <c r="H129" s="254">
        <v>14549913</v>
      </c>
      <c r="I129" s="254">
        <v>14011277</v>
      </c>
      <c r="J129" s="254">
        <v>16323350</v>
      </c>
      <c r="K129" s="254">
        <v>12457161</v>
      </c>
      <c r="L129" s="254">
        <v>12063103</v>
      </c>
      <c r="M129" s="254">
        <v>12258073</v>
      </c>
      <c r="N129" s="254">
        <v>12795644</v>
      </c>
      <c r="O129" s="254">
        <v>13019638</v>
      </c>
      <c r="P129" s="254">
        <v>15055312</v>
      </c>
      <c r="Q129" s="254">
        <v>13258027</v>
      </c>
      <c r="R129" s="254">
        <v>13075812</v>
      </c>
      <c r="S129" s="254">
        <v>13203583</v>
      </c>
      <c r="T129" s="254">
        <v>15010943</v>
      </c>
      <c r="U129" s="254">
        <v>14928577</v>
      </c>
      <c r="V129" s="254">
        <v>16685658</v>
      </c>
    </row>
    <row r="130" spans="1:22" ht="20.100000000000001" customHeight="1" x14ac:dyDescent="0.2">
      <c r="A130" s="279" t="s">
        <v>477</v>
      </c>
      <c r="B130" s="254">
        <v>6668899</v>
      </c>
      <c r="C130" s="254">
        <v>6272720</v>
      </c>
      <c r="D130" s="254">
        <v>5293783</v>
      </c>
      <c r="E130" s="254">
        <v>5602525</v>
      </c>
      <c r="F130" s="254">
        <v>4430187</v>
      </c>
      <c r="G130" s="254">
        <v>3696246</v>
      </c>
      <c r="H130" s="254">
        <v>3368333</v>
      </c>
      <c r="I130" s="254">
        <v>3226695</v>
      </c>
      <c r="J130" s="254">
        <v>3337648</v>
      </c>
      <c r="K130" s="254">
        <v>3907421</v>
      </c>
      <c r="L130" s="254">
        <v>3374389</v>
      </c>
      <c r="M130" s="254">
        <v>3652812</v>
      </c>
      <c r="N130" s="254">
        <v>4292672</v>
      </c>
      <c r="O130" s="254">
        <v>2425329</v>
      </c>
      <c r="P130" s="254">
        <v>2892583</v>
      </c>
      <c r="Q130" s="254">
        <v>2265426</v>
      </c>
      <c r="R130" s="254">
        <v>2041991</v>
      </c>
      <c r="S130" s="254">
        <v>2276200</v>
      </c>
      <c r="T130" s="254">
        <v>2314703</v>
      </c>
      <c r="U130" s="254">
        <v>2664001</v>
      </c>
      <c r="V130" s="254">
        <v>2346561</v>
      </c>
    </row>
    <row r="131" spans="1:22" ht="20.100000000000001" customHeight="1" x14ac:dyDescent="0.2">
      <c r="A131" s="279" t="s">
        <v>417</v>
      </c>
      <c r="B131" s="254">
        <v>799798</v>
      </c>
      <c r="C131" s="254">
        <v>688004</v>
      </c>
      <c r="D131" s="254">
        <v>854544</v>
      </c>
      <c r="E131" s="254">
        <v>1071370</v>
      </c>
      <c r="F131" s="254">
        <v>1334128</v>
      </c>
      <c r="G131" s="254">
        <v>1847276</v>
      </c>
      <c r="H131" s="254">
        <v>1376789</v>
      </c>
      <c r="I131" s="254">
        <v>2747120</v>
      </c>
      <c r="J131" s="254">
        <v>3145326</v>
      </c>
      <c r="K131" s="254">
        <v>2788280</v>
      </c>
      <c r="L131" s="254">
        <v>2672930</v>
      </c>
      <c r="M131" s="254">
        <v>2610131</v>
      </c>
      <c r="N131" s="254">
        <v>2132088</v>
      </c>
      <c r="O131" s="254">
        <v>2069807</v>
      </c>
      <c r="P131" s="254">
        <v>2391141</v>
      </c>
      <c r="Q131" s="254">
        <v>2685511</v>
      </c>
      <c r="R131" s="254">
        <v>2542899</v>
      </c>
      <c r="S131" s="254">
        <v>2458782</v>
      </c>
      <c r="T131" s="254">
        <v>1880438</v>
      </c>
      <c r="U131" s="254">
        <v>1985645</v>
      </c>
      <c r="V131" s="254">
        <v>2333200</v>
      </c>
    </row>
    <row r="132" spans="1:22" ht="20.100000000000001" customHeight="1" x14ac:dyDescent="0.2">
      <c r="A132" s="253" t="s">
        <v>478</v>
      </c>
      <c r="B132" s="254">
        <v>101628955</v>
      </c>
      <c r="C132" s="254">
        <v>102822145</v>
      </c>
      <c r="D132" s="254">
        <v>100811092</v>
      </c>
      <c r="E132" s="254">
        <v>104575671</v>
      </c>
      <c r="F132" s="254">
        <v>107055428</v>
      </c>
      <c r="G132" s="254">
        <v>118085295</v>
      </c>
      <c r="H132" s="254">
        <v>119151135</v>
      </c>
      <c r="I132" s="254">
        <v>127381983</v>
      </c>
      <c r="J132" s="254">
        <v>129724703</v>
      </c>
      <c r="K132" s="254">
        <v>130270509</v>
      </c>
      <c r="L132" s="254">
        <v>128755178</v>
      </c>
      <c r="M132" s="254">
        <v>129947807</v>
      </c>
      <c r="N132" s="254">
        <v>134995930</v>
      </c>
      <c r="O132" s="254">
        <v>139268452</v>
      </c>
      <c r="P132" s="254">
        <v>139650738</v>
      </c>
      <c r="Q132" s="254">
        <v>139072619</v>
      </c>
      <c r="R132" s="254">
        <v>141875163</v>
      </c>
      <c r="S132" s="254">
        <v>146142692</v>
      </c>
      <c r="T132" s="254">
        <v>184112762</v>
      </c>
      <c r="U132" s="254">
        <v>166672922</v>
      </c>
      <c r="V132" s="254">
        <v>172138976</v>
      </c>
    </row>
    <row r="134" spans="1:22" ht="20.100000000000001" customHeight="1" x14ac:dyDescent="0.2">
      <c r="A134" s="263" t="s">
        <v>507</v>
      </c>
      <c r="Q134" s="303"/>
      <c r="R134" s="303"/>
      <c r="S134" s="303"/>
      <c r="T134" s="303"/>
      <c r="U134" s="303"/>
      <c r="V134" s="303" t="s">
        <v>479</v>
      </c>
    </row>
    <row r="135" spans="1:22" ht="20.100000000000001" customHeight="1" x14ac:dyDescent="0.2">
      <c r="A135" s="290" t="s">
        <v>458</v>
      </c>
      <c r="B135" s="252" t="s">
        <v>376</v>
      </c>
      <c r="C135" s="252" t="s">
        <v>377</v>
      </c>
      <c r="D135" s="252" t="s">
        <v>378</v>
      </c>
      <c r="E135" s="252" t="s">
        <v>379</v>
      </c>
      <c r="F135" s="252" t="s">
        <v>380</v>
      </c>
      <c r="G135" s="252" t="s">
        <v>381</v>
      </c>
      <c r="H135" s="252" t="s">
        <v>382</v>
      </c>
      <c r="I135" s="252" t="s">
        <v>383</v>
      </c>
      <c r="J135" s="252" t="s">
        <v>384</v>
      </c>
      <c r="K135" s="252" t="s">
        <v>385</v>
      </c>
      <c r="L135" s="252" t="s">
        <v>386</v>
      </c>
      <c r="M135" s="252" t="s">
        <v>387</v>
      </c>
      <c r="N135" s="252" t="s">
        <v>388</v>
      </c>
      <c r="O135" s="252" t="s">
        <v>389</v>
      </c>
      <c r="P135" s="252" t="s">
        <v>390</v>
      </c>
      <c r="Q135" s="301" t="s">
        <v>494</v>
      </c>
      <c r="R135" s="301" t="s">
        <v>495</v>
      </c>
      <c r="S135" s="301" t="s">
        <v>496</v>
      </c>
      <c r="T135" s="301" t="s">
        <v>497</v>
      </c>
      <c r="U135" s="301" t="s">
        <v>512</v>
      </c>
      <c r="V135" s="301" t="s">
        <v>520</v>
      </c>
    </row>
    <row r="136" spans="1:22" ht="20.100000000000001" customHeight="1" x14ac:dyDescent="0.2">
      <c r="A136" s="291" t="s">
        <v>404</v>
      </c>
      <c r="B136" s="292">
        <v>0.85399999999999998</v>
      </c>
      <c r="C136" s="292">
        <v>0.82899999999999996</v>
      </c>
      <c r="D136" s="292">
        <v>0.81299999999999994</v>
      </c>
      <c r="E136" s="292">
        <v>0.79400000000000004</v>
      </c>
      <c r="F136" s="292">
        <v>0.74399999999999999</v>
      </c>
      <c r="G136" s="292">
        <v>0.76800000000000002</v>
      </c>
      <c r="H136" s="292">
        <v>0.79100000000000004</v>
      </c>
      <c r="I136" s="292">
        <v>0.85799999999999998</v>
      </c>
      <c r="J136" s="292">
        <v>0.878</v>
      </c>
      <c r="K136" s="292">
        <v>0.88100000000000001</v>
      </c>
      <c r="L136" s="292">
        <v>0.88900000000000001</v>
      </c>
      <c r="M136" s="292">
        <v>0.86499999999999999</v>
      </c>
      <c r="N136" s="292">
        <v>0.83899999999999997</v>
      </c>
      <c r="O136" s="292">
        <v>0.81699999999999995</v>
      </c>
      <c r="P136" s="292">
        <v>0.82499999999999996</v>
      </c>
      <c r="Q136" s="292">
        <v>0.80900000000000005</v>
      </c>
      <c r="R136" s="292">
        <v>0.80800000000000005</v>
      </c>
      <c r="S136" s="292">
        <v>0.81499999999999995</v>
      </c>
      <c r="T136" s="292">
        <v>0.84</v>
      </c>
      <c r="U136" s="292">
        <v>0.80500000000000005</v>
      </c>
      <c r="V136" s="292">
        <v>0.80400000000000005</v>
      </c>
    </row>
    <row r="137" spans="1:22" ht="20.100000000000001" customHeight="1" x14ac:dyDescent="0.2">
      <c r="A137" s="265"/>
      <c r="B137" s="293">
        <v>0.86699999999999999</v>
      </c>
      <c r="C137" s="293">
        <v>0.84099999999999997</v>
      </c>
      <c r="D137" s="293">
        <v>0.82399999999999995</v>
      </c>
      <c r="E137" s="293">
        <v>0.79400000000000004</v>
      </c>
      <c r="F137" s="293">
        <v>0.74399999999999999</v>
      </c>
      <c r="G137" s="293">
        <v>0.76800000000000002</v>
      </c>
      <c r="H137" s="293">
        <v>0.79100000000000004</v>
      </c>
      <c r="I137" s="293">
        <v>0.85799999999999998</v>
      </c>
      <c r="J137" s="293">
        <v>0.878</v>
      </c>
      <c r="K137" s="293">
        <v>0.88100000000000001</v>
      </c>
      <c r="L137" s="293">
        <v>0.88900000000000001</v>
      </c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</row>
    <row r="138" spans="1:22" ht="20.100000000000001" customHeight="1" x14ac:dyDescent="0.2">
      <c r="A138" s="291" t="s">
        <v>480</v>
      </c>
      <c r="B138" s="292">
        <v>0.85199999999999998</v>
      </c>
      <c r="C138" s="292">
        <v>0.83099999999999996</v>
      </c>
      <c r="D138" s="292">
        <v>0.82</v>
      </c>
      <c r="E138" s="292">
        <v>0.77100000000000002</v>
      </c>
      <c r="F138" s="292">
        <v>0.73</v>
      </c>
      <c r="G138" s="292">
        <v>0.753</v>
      </c>
      <c r="H138" s="292">
        <v>0.76100000000000001</v>
      </c>
      <c r="I138" s="292">
        <v>0.82099999999999995</v>
      </c>
      <c r="J138" s="292">
        <v>0.85699999999999998</v>
      </c>
      <c r="K138" s="292">
        <v>0.86399999999999999</v>
      </c>
      <c r="L138" s="292">
        <v>0.85799999999999998</v>
      </c>
      <c r="M138" s="292">
        <v>0.82799999999999996</v>
      </c>
      <c r="N138" s="292">
        <v>0.80700000000000005</v>
      </c>
      <c r="O138" s="292">
        <v>0.77800000000000002</v>
      </c>
      <c r="P138" s="292">
        <v>0.79300000000000004</v>
      </c>
      <c r="Q138" s="292">
        <v>0.79800000000000004</v>
      </c>
      <c r="R138" s="292">
        <v>0.79100000000000004</v>
      </c>
      <c r="S138" s="292">
        <v>0.79100000000000004</v>
      </c>
      <c r="T138" s="292">
        <v>0.81899999999999995</v>
      </c>
      <c r="U138" s="292">
        <v>0.78600000000000003</v>
      </c>
      <c r="V138" s="292">
        <v>0.76700000000000002</v>
      </c>
    </row>
    <row r="139" spans="1:22" ht="20.100000000000001" customHeight="1" x14ac:dyDescent="0.2">
      <c r="A139" s="265"/>
      <c r="B139" s="293">
        <v>0.86</v>
      </c>
      <c r="C139" s="293">
        <v>0.84</v>
      </c>
      <c r="D139" s="293">
        <v>0.82899999999999996</v>
      </c>
      <c r="E139" s="293">
        <v>0.77800000000000002</v>
      </c>
      <c r="F139" s="293">
        <v>0.73199999999999998</v>
      </c>
      <c r="G139" s="293">
        <v>0.753</v>
      </c>
      <c r="H139" s="293">
        <v>0.76100000000000001</v>
      </c>
      <c r="I139" s="293">
        <v>0.82099999999999995</v>
      </c>
      <c r="J139" s="293">
        <v>0.85699999999999998</v>
      </c>
      <c r="K139" s="293">
        <v>0.86399999999999999</v>
      </c>
      <c r="L139" s="293">
        <v>0.85799999999999998</v>
      </c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</row>
    <row r="140" spans="1:22" ht="20.100000000000001" customHeight="1" x14ac:dyDescent="0.2">
      <c r="A140" s="294" t="s">
        <v>521</v>
      </c>
      <c r="B140" s="295"/>
      <c r="C140" s="295"/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</row>
    <row r="141" spans="1:22" ht="20.100000000000001" customHeight="1" x14ac:dyDescent="0.2">
      <c r="A141" s="294" t="s">
        <v>508</v>
      </c>
      <c r="B141" s="295"/>
      <c r="C141" s="295"/>
      <c r="D141" s="295"/>
      <c r="E141" s="295"/>
      <c r="F141" s="295"/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</row>
    <row r="143" spans="1:22" ht="20.100000000000001" customHeight="1" x14ac:dyDescent="0.2">
      <c r="A143" s="251" t="s">
        <v>509</v>
      </c>
      <c r="Q143" s="303"/>
      <c r="R143" s="303"/>
      <c r="S143" s="303"/>
      <c r="T143" s="303"/>
      <c r="U143" s="303"/>
      <c r="V143" s="303" t="s">
        <v>479</v>
      </c>
    </row>
    <row r="144" spans="1:22" ht="20.100000000000001" customHeight="1" x14ac:dyDescent="0.2">
      <c r="A144" s="290" t="s">
        <v>375</v>
      </c>
      <c r="B144" s="252" t="s">
        <v>376</v>
      </c>
      <c r="C144" s="252" t="s">
        <v>377</v>
      </c>
      <c r="D144" s="252" t="s">
        <v>378</v>
      </c>
      <c r="E144" s="252" t="s">
        <v>379</v>
      </c>
      <c r="F144" s="252" t="s">
        <v>380</v>
      </c>
      <c r="G144" s="252" t="s">
        <v>381</v>
      </c>
      <c r="H144" s="252" t="s">
        <v>382</v>
      </c>
      <c r="I144" s="252" t="s">
        <v>383</v>
      </c>
      <c r="J144" s="252" t="s">
        <v>384</v>
      </c>
      <c r="K144" s="252" t="s">
        <v>385</v>
      </c>
      <c r="L144" s="252" t="s">
        <v>386</v>
      </c>
      <c r="M144" s="252" t="s">
        <v>387</v>
      </c>
      <c r="N144" s="252" t="s">
        <v>388</v>
      </c>
      <c r="O144" s="252" t="s">
        <v>389</v>
      </c>
      <c r="P144" s="252" t="s">
        <v>390</v>
      </c>
      <c r="Q144" s="301" t="s">
        <v>494</v>
      </c>
      <c r="R144" s="301" t="s">
        <v>495</v>
      </c>
      <c r="S144" s="301" t="s">
        <v>496</v>
      </c>
      <c r="T144" s="301" t="s">
        <v>497</v>
      </c>
      <c r="U144" s="301" t="s">
        <v>512</v>
      </c>
      <c r="V144" s="301" t="s">
        <v>520</v>
      </c>
    </row>
    <row r="145" spans="1:22" ht="20.100000000000001" customHeight="1" x14ac:dyDescent="0.2">
      <c r="A145" s="257" t="s">
        <v>481</v>
      </c>
      <c r="B145" s="296">
        <v>39.799999999999997</v>
      </c>
      <c r="C145" s="296">
        <v>37.799999999999997</v>
      </c>
      <c r="D145" s="296">
        <v>36.200000000000003</v>
      </c>
      <c r="E145" s="296">
        <v>33.5</v>
      </c>
      <c r="F145" s="296">
        <v>31.8</v>
      </c>
      <c r="G145" s="296">
        <v>32.6</v>
      </c>
      <c r="H145" s="296">
        <v>33.1</v>
      </c>
      <c r="I145" s="296">
        <v>35.799999999999997</v>
      </c>
      <c r="J145" s="296">
        <v>34.5</v>
      </c>
      <c r="K145" s="296">
        <v>33.799999999999997</v>
      </c>
      <c r="L145" s="296">
        <v>32.1</v>
      </c>
      <c r="M145" s="296">
        <v>30</v>
      </c>
      <c r="N145" s="296">
        <v>28.2</v>
      </c>
      <c r="O145" s="296">
        <v>26.5</v>
      </c>
      <c r="P145" s="296">
        <v>26.5</v>
      </c>
      <c r="Q145" s="296">
        <v>26</v>
      </c>
      <c r="R145" s="296">
        <v>25.4</v>
      </c>
      <c r="S145" s="296">
        <v>25.5</v>
      </c>
      <c r="T145" s="296">
        <v>26.6</v>
      </c>
      <c r="U145" s="296">
        <v>25</v>
      </c>
      <c r="V145" s="296">
        <v>23.9</v>
      </c>
    </row>
    <row r="146" spans="1:22" ht="20.100000000000001" customHeight="1" x14ac:dyDescent="0.2">
      <c r="A146" s="264" t="s">
        <v>482</v>
      </c>
      <c r="B146" s="297">
        <v>8.1</v>
      </c>
      <c r="C146" s="297">
        <v>9</v>
      </c>
      <c r="D146" s="297">
        <v>9.1999999999999993</v>
      </c>
      <c r="E146" s="297">
        <v>10</v>
      </c>
      <c r="F146" s="297">
        <v>9.1999999999999993</v>
      </c>
      <c r="G146" s="297">
        <v>11.7</v>
      </c>
      <c r="H146" s="297">
        <v>12</v>
      </c>
      <c r="I146" s="297">
        <v>14.1</v>
      </c>
      <c r="J146" s="297">
        <v>17.2</v>
      </c>
      <c r="K146" s="297">
        <v>15.5</v>
      </c>
      <c r="L146" s="297">
        <v>17</v>
      </c>
      <c r="M146" s="297">
        <v>17</v>
      </c>
      <c r="N146" s="297">
        <v>16.899999999999999</v>
      </c>
      <c r="O146" s="297">
        <v>17.7</v>
      </c>
      <c r="P146" s="297">
        <v>18.5</v>
      </c>
      <c r="Q146" s="297">
        <v>19.100000000000001</v>
      </c>
      <c r="R146" s="297">
        <v>19</v>
      </c>
      <c r="S146" s="297">
        <v>18.899999999999999</v>
      </c>
      <c r="T146" s="297">
        <v>18.7</v>
      </c>
      <c r="U146" s="297">
        <v>17.899999999999999</v>
      </c>
      <c r="V146" s="297">
        <v>18.600000000000001</v>
      </c>
    </row>
    <row r="147" spans="1:22" ht="20.100000000000001" customHeight="1" x14ac:dyDescent="0.2">
      <c r="A147" s="257" t="s">
        <v>483</v>
      </c>
      <c r="B147" s="297">
        <v>9.5</v>
      </c>
      <c r="C147" s="297">
        <v>8.9</v>
      </c>
      <c r="D147" s="297">
        <v>7.2</v>
      </c>
      <c r="E147" s="297">
        <v>7.4</v>
      </c>
      <c r="F147" s="297">
        <v>5.5</v>
      </c>
      <c r="G147" s="297">
        <v>4.5</v>
      </c>
      <c r="H147" s="297">
        <v>4.3</v>
      </c>
      <c r="I147" s="297">
        <v>4.3</v>
      </c>
      <c r="J147" s="297">
        <v>4.4000000000000004</v>
      </c>
      <c r="K147" s="297">
        <v>5.0999999999999996</v>
      </c>
      <c r="L147" s="297">
        <v>4.5</v>
      </c>
      <c r="M147" s="297">
        <v>4.5999999999999996</v>
      </c>
      <c r="N147" s="297">
        <v>5.0999999999999996</v>
      </c>
      <c r="O147" s="297">
        <v>2.7</v>
      </c>
      <c r="P147" s="297">
        <v>3.3</v>
      </c>
      <c r="Q147" s="297">
        <v>2.5</v>
      </c>
      <c r="R147" s="297">
        <v>2.2000000000000002</v>
      </c>
      <c r="S147" s="297">
        <v>2.4</v>
      </c>
      <c r="T147" s="297">
        <v>2.5</v>
      </c>
      <c r="U147" s="297">
        <v>2.7</v>
      </c>
      <c r="V147" s="297">
        <v>2.4</v>
      </c>
    </row>
    <row r="148" spans="1:22" ht="20.100000000000001" customHeight="1" x14ac:dyDescent="0.2">
      <c r="A148" s="264" t="s">
        <v>484</v>
      </c>
      <c r="B148" s="297">
        <v>57.4</v>
      </c>
      <c r="C148" s="297">
        <v>55.7</v>
      </c>
      <c r="D148" s="297">
        <v>52.6</v>
      </c>
      <c r="E148" s="297">
        <v>50.9</v>
      </c>
      <c r="F148" s="297">
        <v>46.5</v>
      </c>
      <c r="G148" s="297">
        <v>48.8</v>
      </c>
      <c r="H148" s="297">
        <v>49.4</v>
      </c>
      <c r="I148" s="297">
        <v>54.199999999999996</v>
      </c>
      <c r="J148" s="297">
        <v>56.1</v>
      </c>
      <c r="K148" s="297">
        <v>54.5</v>
      </c>
      <c r="L148" s="297">
        <v>53.6</v>
      </c>
      <c r="M148" s="297">
        <v>51.7</v>
      </c>
      <c r="N148" s="297">
        <v>50.2</v>
      </c>
      <c r="O148" s="297">
        <v>46.9</v>
      </c>
      <c r="P148" s="297">
        <v>48.3</v>
      </c>
      <c r="Q148" s="305">
        <v>47.7</v>
      </c>
      <c r="R148" s="305">
        <v>46.7</v>
      </c>
      <c r="S148" s="305">
        <v>46.9</v>
      </c>
      <c r="T148" s="305">
        <v>47.8</v>
      </c>
      <c r="U148" s="305">
        <v>45.6</v>
      </c>
      <c r="V148" s="305">
        <v>44.9</v>
      </c>
    </row>
    <row r="149" spans="1:22" ht="20.100000000000001" customHeight="1" x14ac:dyDescent="0.2">
      <c r="A149" s="264" t="s">
        <v>485</v>
      </c>
      <c r="B149" s="297">
        <v>16.600000000000001</v>
      </c>
      <c r="C149" s="297">
        <v>15.8</v>
      </c>
      <c r="D149" s="297">
        <v>15.8</v>
      </c>
      <c r="E149" s="297">
        <v>15.5</v>
      </c>
      <c r="F149" s="297">
        <v>15.4</v>
      </c>
      <c r="G149" s="297">
        <v>15.7</v>
      </c>
      <c r="H149" s="297">
        <v>16.600000000000001</v>
      </c>
      <c r="I149" s="297">
        <v>17.3</v>
      </c>
      <c r="J149" s="297">
        <v>17</v>
      </c>
      <c r="K149" s="297">
        <v>19</v>
      </c>
      <c r="L149" s="297">
        <v>20</v>
      </c>
      <c r="M149" s="297">
        <v>20.2</v>
      </c>
      <c r="N149" s="297">
        <v>19.8</v>
      </c>
      <c r="O149" s="297">
        <v>20.5</v>
      </c>
      <c r="P149" s="297">
        <v>20.3</v>
      </c>
      <c r="Q149" s="297">
        <v>19.7</v>
      </c>
      <c r="R149" s="297">
        <v>20.6</v>
      </c>
      <c r="S149" s="297">
        <v>21</v>
      </c>
      <c r="T149" s="297">
        <v>21.8</v>
      </c>
      <c r="U149" s="297">
        <v>21.5</v>
      </c>
      <c r="V149" s="297">
        <v>22.2</v>
      </c>
    </row>
    <row r="150" spans="1:22" ht="20.100000000000001" customHeight="1" x14ac:dyDescent="0.2">
      <c r="A150" s="257" t="s">
        <v>486</v>
      </c>
      <c r="B150" s="297">
        <v>1.5</v>
      </c>
      <c r="C150" s="297">
        <v>1.5</v>
      </c>
      <c r="D150" s="297">
        <v>1.8</v>
      </c>
      <c r="E150" s="297">
        <v>2</v>
      </c>
      <c r="F150" s="297">
        <v>1.9</v>
      </c>
      <c r="G150" s="297">
        <v>2.1</v>
      </c>
      <c r="H150" s="297">
        <v>1.9</v>
      </c>
      <c r="I150" s="297">
        <v>2.6</v>
      </c>
      <c r="J150" s="297">
        <v>1.9</v>
      </c>
      <c r="K150" s="297">
        <v>1.7</v>
      </c>
      <c r="L150" s="297">
        <v>1.7000000000000002</v>
      </c>
      <c r="M150" s="297">
        <v>1.4</v>
      </c>
      <c r="N150" s="297">
        <v>1.3</v>
      </c>
      <c r="O150" s="297">
        <v>1.4</v>
      </c>
      <c r="P150" s="297">
        <v>1.4</v>
      </c>
      <c r="Q150" s="297">
        <v>1.3</v>
      </c>
      <c r="R150" s="297">
        <v>1.4</v>
      </c>
      <c r="S150" s="297">
        <v>1.3</v>
      </c>
      <c r="T150" s="297">
        <v>1.4</v>
      </c>
      <c r="U150" s="297">
        <v>1.3</v>
      </c>
      <c r="V150" s="297">
        <v>1.3</v>
      </c>
    </row>
    <row r="151" spans="1:22" ht="20.100000000000001" customHeight="1" x14ac:dyDescent="0.2">
      <c r="A151" s="264" t="s">
        <v>487</v>
      </c>
      <c r="B151" s="297">
        <v>4.3</v>
      </c>
      <c r="C151" s="297">
        <v>4.0999999999999996</v>
      </c>
      <c r="D151" s="297">
        <v>5.2</v>
      </c>
      <c r="E151" s="297">
        <v>4.8</v>
      </c>
      <c r="F151" s="297">
        <v>4.2</v>
      </c>
      <c r="G151" s="297">
        <v>3.9</v>
      </c>
      <c r="H151" s="297">
        <v>4.2</v>
      </c>
      <c r="I151" s="297">
        <v>4.1999999999999993</v>
      </c>
      <c r="J151" s="297">
        <v>4.9000000000000004</v>
      </c>
      <c r="K151" s="297">
        <v>4.8</v>
      </c>
      <c r="L151" s="297">
        <v>4.8</v>
      </c>
      <c r="M151" s="297">
        <v>4.5</v>
      </c>
      <c r="N151" s="297">
        <v>4.0999999999999996</v>
      </c>
      <c r="O151" s="297">
        <v>4.2</v>
      </c>
      <c r="P151" s="297">
        <v>4.3</v>
      </c>
      <c r="Q151" s="297">
        <v>4.3</v>
      </c>
      <c r="R151" s="297">
        <v>4.2</v>
      </c>
      <c r="S151" s="297">
        <v>4.2</v>
      </c>
      <c r="T151" s="297">
        <v>4.5</v>
      </c>
      <c r="U151" s="297">
        <v>4.0999999999999996</v>
      </c>
      <c r="V151" s="297">
        <v>4.0999999999999996</v>
      </c>
    </row>
    <row r="152" spans="1:22" ht="20.100000000000001" customHeight="1" x14ac:dyDescent="0.2">
      <c r="A152" s="257" t="s">
        <v>488</v>
      </c>
      <c r="B152" s="297">
        <v>0</v>
      </c>
      <c r="C152" s="297">
        <v>0</v>
      </c>
      <c r="D152" s="297">
        <v>0</v>
      </c>
      <c r="E152" s="297">
        <v>0</v>
      </c>
      <c r="F152" s="297">
        <v>0</v>
      </c>
      <c r="G152" s="297">
        <v>0</v>
      </c>
      <c r="H152" s="297">
        <v>0</v>
      </c>
      <c r="I152" s="297">
        <v>0</v>
      </c>
      <c r="J152" s="297">
        <v>0</v>
      </c>
      <c r="K152" s="297">
        <v>0</v>
      </c>
      <c r="L152" s="297">
        <v>0</v>
      </c>
      <c r="M152" s="297">
        <v>0</v>
      </c>
      <c r="N152" s="297">
        <v>0</v>
      </c>
      <c r="O152" s="297">
        <v>0</v>
      </c>
      <c r="P152" s="297">
        <v>0</v>
      </c>
      <c r="Q152" s="297">
        <v>0</v>
      </c>
      <c r="R152" s="297">
        <v>0</v>
      </c>
      <c r="S152" s="297">
        <v>0</v>
      </c>
      <c r="T152" s="297">
        <v>0</v>
      </c>
      <c r="U152" s="297">
        <v>0</v>
      </c>
      <c r="V152" s="297">
        <v>0</v>
      </c>
    </row>
    <row r="153" spans="1:22" ht="20.100000000000001" customHeight="1" x14ac:dyDescent="0.2">
      <c r="A153" s="257" t="s">
        <v>489</v>
      </c>
      <c r="B153" s="297">
        <v>5.6</v>
      </c>
      <c r="C153" s="297">
        <v>5.7</v>
      </c>
      <c r="D153" s="297">
        <v>6</v>
      </c>
      <c r="E153" s="297">
        <v>6.2</v>
      </c>
      <c r="F153" s="297">
        <v>6.4</v>
      </c>
      <c r="G153" s="297">
        <v>6.3</v>
      </c>
      <c r="H153" s="297">
        <v>7</v>
      </c>
      <c r="I153" s="297">
        <v>7.5</v>
      </c>
      <c r="J153" s="297">
        <v>7.9</v>
      </c>
      <c r="K153" s="297">
        <v>8</v>
      </c>
      <c r="L153" s="297">
        <v>8.8000000000000007</v>
      </c>
      <c r="M153" s="297">
        <v>8.6999999999999993</v>
      </c>
      <c r="N153" s="297">
        <v>8.6</v>
      </c>
      <c r="O153" s="297">
        <v>8.6</v>
      </c>
      <c r="P153" s="297">
        <v>8.4</v>
      </c>
      <c r="Q153" s="297">
        <v>8.1</v>
      </c>
      <c r="R153" s="297">
        <v>8</v>
      </c>
      <c r="S153" s="297">
        <v>8.1999999999999993</v>
      </c>
      <c r="T153" s="297">
        <v>8.5</v>
      </c>
      <c r="U153" s="297">
        <v>7.9</v>
      </c>
      <c r="V153" s="297">
        <v>7.9</v>
      </c>
    </row>
    <row r="154" spans="1:22" ht="20.100000000000001" customHeight="1" x14ac:dyDescent="0.2">
      <c r="A154" s="264" t="s">
        <v>490</v>
      </c>
      <c r="B154" s="298">
        <v>85.4</v>
      </c>
      <c r="C154" s="298">
        <v>82.9</v>
      </c>
      <c r="D154" s="298">
        <v>81.3</v>
      </c>
      <c r="E154" s="298">
        <v>79.400000000000006</v>
      </c>
      <c r="F154" s="298">
        <v>74.400000000000006</v>
      </c>
      <c r="G154" s="298">
        <v>76.8</v>
      </c>
      <c r="H154" s="298">
        <v>79.099999999999994</v>
      </c>
      <c r="I154" s="298">
        <v>85.8</v>
      </c>
      <c r="J154" s="298">
        <v>87.800000000000011</v>
      </c>
      <c r="K154" s="298">
        <v>88.1</v>
      </c>
      <c r="L154" s="298">
        <v>88.899999999999991</v>
      </c>
      <c r="M154" s="298">
        <v>86.500000000000014</v>
      </c>
      <c r="N154" s="298">
        <v>83.999999999999986</v>
      </c>
      <c r="O154" s="298">
        <v>81.7</v>
      </c>
      <c r="P154" s="298">
        <v>82.5</v>
      </c>
      <c r="Q154" s="298">
        <v>80.900000000000006</v>
      </c>
      <c r="R154" s="298">
        <v>80.8</v>
      </c>
      <c r="S154" s="298">
        <v>81.5</v>
      </c>
      <c r="T154" s="298">
        <v>84</v>
      </c>
      <c r="U154" s="298">
        <v>80.5</v>
      </c>
      <c r="V154" s="298">
        <v>80.399999999999991</v>
      </c>
    </row>
    <row r="156" spans="1:22" ht="20.100000000000001" customHeight="1" x14ac:dyDescent="0.2">
      <c r="A156" s="251" t="s">
        <v>510</v>
      </c>
      <c r="Q156" s="303"/>
      <c r="R156" s="303"/>
      <c r="S156" s="303"/>
      <c r="T156" s="303"/>
      <c r="U156" s="303"/>
      <c r="V156" s="303" t="s">
        <v>479</v>
      </c>
    </row>
    <row r="157" spans="1:22" ht="20.100000000000001" customHeight="1" x14ac:dyDescent="0.2">
      <c r="A157" s="290" t="s">
        <v>375</v>
      </c>
      <c r="B157" s="252" t="s">
        <v>376</v>
      </c>
      <c r="C157" s="252" t="s">
        <v>377</v>
      </c>
      <c r="D157" s="252" t="s">
        <v>378</v>
      </c>
      <c r="E157" s="252" t="s">
        <v>379</v>
      </c>
      <c r="F157" s="252" t="s">
        <v>380</v>
      </c>
      <c r="G157" s="252" t="s">
        <v>381</v>
      </c>
      <c r="H157" s="252" t="s">
        <v>382</v>
      </c>
      <c r="I157" s="252" t="s">
        <v>383</v>
      </c>
      <c r="J157" s="252" t="s">
        <v>384</v>
      </c>
      <c r="K157" s="252" t="s">
        <v>385</v>
      </c>
      <c r="L157" s="252" t="s">
        <v>386</v>
      </c>
      <c r="M157" s="252" t="s">
        <v>387</v>
      </c>
      <c r="N157" s="252" t="s">
        <v>388</v>
      </c>
      <c r="O157" s="252" t="s">
        <v>389</v>
      </c>
      <c r="P157" s="252" t="s">
        <v>390</v>
      </c>
      <c r="Q157" s="301" t="s">
        <v>494</v>
      </c>
      <c r="R157" s="301" t="s">
        <v>495</v>
      </c>
      <c r="S157" s="301" t="s">
        <v>496</v>
      </c>
      <c r="T157" s="301" t="s">
        <v>497</v>
      </c>
      <c r="U157" s="301" t="s">
        <v>512</v>
      </c>
      <c r="V157" s="301" t="s">
        <v>520</v>
      </c>
    </row>
    <row r="158" spans="1:22" ht="20.100000000000001" customHeight="1" x14ac:dyDescent="0.2">
      <c r="A158" s="253" t="s">
        <v>491</v>
      </c>
      <c r="B158" s="299">
        <v>8.5000000000000006E-2</v>
      </c>
      <c r="C158" s="299">
        <v>7.9000000000000001E-2</v>
      </c>
      <c r="D158" s="299">
        <v>6.7000000000000004E-2</v>
      </c>
      <c r="E158" s="299">
        <v>6.8000000000000005E-2</v>
      </c>
      <c r="F158" s="299">
        <v>0.05</v>
      </c>
      <c r="G158" s="299">
        <v>3.7999999999999999E-2</v>
      </c>
      <c r="H158" s="299">
        <v>3.5000000000000003E-2</v>
      </c>
      <c r="I158" s="299">
        <v>3.5999999999999997E-2</v>
      </c>
      <c r="J158" s="299">
        <v>3.7999999999999999E-2</v>
      </c>
      <c r="K158" s="299">
        <v>4.3999999999999997E-2</v>
      </c>
      <c r="L158" s="299">
        <v>3.7999999999999999E-2</v>
      </c>
      <c r="M158" s="299">
        <v>4.1000000000000002E-2</v>
      </c>
      <c r="N158" s="299">
        <v>4.5999999999999999E-2</v>
      </c>
      <c r="O158" s="299">
        <v>2.5000000000000001E-2</v>
      </c>
      <c r="P158" s="299">
        <v>0.03</v>
      </c>
      <c r="Q158" s="299">
        <v>2.3E-2</v>
      </c>
      <c r="R158" s="299">
        <v>0.02</v>
      </c>
      <c r="S158" s="299">
        <v>2.3E-2</v>
      </c>
      <c r="T158" s="299">
        <v>2.3E-2</v>
      </c>
      <c r="U158" s="299">
        <v>2.5000000000000001E-2</v>
      </c>
      <c r="V158" s="299">
        <v>0.02</v>
      </c>
    </row>
    <row r="159" spans="1:22" ht="20.100000000000001" customHeight="1" x14ac:dyDescent="0.2">
      <c r="A159" s="264" t="s">
        <v>480</v>
      </c>
      <c r="B159" s="299">
        <v>9.2999999999999999E-2</v>
      </c>
      <c r="C159" s="299">
        <v>0.09</v>
      </c>
      <c r="D159" s="299">
        <v>8.7999999999999995E-2</v>
      </c>
      <c r="E159" s="299">
        <v>8.3000000000000004E-2</v>
      </c>
      <c r="F159" s="299">
        <v>7.4999999999999997E-2</v>
      </c>
      <c r="G159" s="299">
        <v>7.1999999999999995E-2</v>
      </c>
      <c r="H159" s="299">
        <v>0.06</v>
      </c>
      <c r="I159" s="299">
        <v>5.8000000000000003E-2</v>
      </c>
      <c r="J159" s="299">
        <v>0.05</v>
      </c>
      <c r="K159" s="299">
        <v>6.0999999999999999E-2</v>
      </c>
      <c r="L159" s="299">
        <v>5.1999999999999998E-2</v>
      </c>
      <c r="M159" s="299">
        <v>4.5999999999999999E-2</v>
      </c>
      <c r="N159" s="299">
        <v>0.04</v>
      </c>
      <c r="O159" s="299">
        <v>3.4000000000000002E-2</v>
      </c>
      <c r="P159" s="299">
        <v>2.8000000000000001E-2</v>
      </c>
      <c r="Q159" s="299">
        <v>2.5999999999999999E-2</v>
      </c>
      <c r="R159" s="299">
        <v>2.1999999999999999E-2</v>
      </c>
      <c r="S159" s="299">
        <v>2.5000000000000001E-2</v>
      </c>
      <c r="T159" s="299">
        <v>0.02</v>
      </c>
      <c r="U159" s="299">
        <v>0.02</v>
      </c>
      <c r="V159" s="299">
        <v>1.7000000000000001E-2</v>
      </c>
    </row>
    <row r="161" spans="1:22" ht="20.100000000000001" customHeight="1" x14ac:dyDescent="0.2">
      <c r="A161" s="251" t="s">
        <v>511</v>
      </c>
      <c r="Q161" s="303"/>
      <c r="R161" s="303"/>
      <c r="S161" s="303"/>
      <c r="T161" s="303"/>
      <c r="U161" s="303"/>
      <c r="V161" s="303" t="s">
        <v>479</v>
      </c>
    </row>
    <row r="162" spans="1:22" ht="20.100000000000001" customHeight="1" x14ac:dyDescent="0.2">
      <c r="A162" s="252" t="s">
        <v>375</v>
      </c>
      <c r="B162" s="252" t="s">
        <v>376</v>
      </c>
      <c r="C162" s="252" t="s">
        <v>377</v>
      </c>
      <c r="D162" s="252" t="s">
        <v>378</v>
      </c>
      <c r="E162" s="252" t="s">
        <v>379</v>
      </c>
      <c r="F162" s="252" t="s">
        <v>380</v>
      </c>
      <c r="G162" s="252" t="s">
        <v>381</v>
      </c>
      <c r="H162" s="252" t="s">
        <v>382</v>
      </c>
      <c r="I162" s="252" t="s">
        <v>383</v>
      </c>
      <c r="J162" s="252" t="s">
        <v>384</v>
      </c>
      <c r="K162" s="252" t="s">
        <v>385</v>
      </c>
      <c r="L162" s="252" t="s">
        <v>386</v>
      </c>
      <c r="M162" s="252" t="s">
        <v>387</v>
      </c>
      <c r="N162" s="252" t="s">
        <v>388</v>
      </c>
      <c r="O162" s="252" t="s">
        <v>389</v>
      </c>
      <c r="P162" s="252" t="s">
        <v>390</v>
      </c>
      <c r="Q162" s="301" t="s">
        <v>494</v>
      </c>
      <c r="R162" s="301" t="s">
        <v>495</v>
      </c>
      <c r="S162" s="301" t="s">
        <v>496</v>
      </c>
      <c r="T162" s="301" t="s">
        <v>497</v>
      </c>
      <c r="U162" s="301" t="s">
        <v>512</v>
      </c>
      <c r="V162" s="301" t="s">
        <v>520</v>
      </c>
    </row>
    <row r="163" spans="1:22" ht="20.100000000000001" customHeight="1" x14ac:dyDescent="0.2">
      <c r="A163" s="253" t="s">
        <v>492</v>
      </c>
      <c r="B163" s="300">
        <v>4.2999999999999997E-2</v>
      </c>
      <c r="C163" s="300">
        <v>4.2000000000000003E-2</v>
      </c>
      <c r="D163" s="300">
        <v>5.7000000000000002E-2</v>
      </c>
      <c r="E163" s="300">
        <v>6.6000000000000003E-2</v>
      </c>
      <c r="F163" s="300">
        <v>0.123</v>
      </c>
      <c r="G163" s="300">
        <v>0.09</v>
      </c>
      <c r="H163" s="300">
        <v>7.0999999999999994E-2</v>
      </c>
      <c r="I163" s="300">
        <v>4.8000000000000001E-2</v>
      </c>
      <c r="J163" s="300">
        <v>5.0999999999999997E-2</v>
      </c>
      <c r="K163" s="300">
        <v>5.0999999999999997E-2</v>
      </c>
      <c r="L163" s="300">
        <v>4.1000000000000002E-2</v>
      </c>
      <c r="M163" s="300">
        <v>4.3999999999999997E-2</v>
      </c>
      <c r="N163" s="300">
        <v>4.8000000000000001E-2</v>
      </c>
      <c r="O163" s="300">
        <v>5.0999999999999997E-2</v>
      </c>
      <c r="P163" s="300">
        <v>4.1000000000000002E-2</v>
      </c>
      <c r="Q163" s="300">
        <v>6.5000000000000002E-2</v>
      </c>
      <c r="R163" s="300">
        <v>4.4999999999999998E-2</v>
      </c>
      <c r="S163" s="300">
        <v>3.7999999999999999E-2</v>
      </c>
      <c r="T163" s="300">
        <v>3.9E-2</v>
      </c>
      <c r="U163" s="300">
        <v>6.8000000000000005E-2</v>
      </c>
      <c r="V163" s="300">
        <v>4.7E-2</v>
      </c>
    </row>
    <row r="164" spans="1:22" ht="20.100000000000001" customHeight="1" x14ac:dyDescent="0.2">
      <c r="A164" s="264" t="s">
        <v>493</v>
      </c>
      <c r="B164" s="300">
        <v>3.5000000000000003E-2</v>
      </c>
      <c r="C164" s="300">
        <v>4.8000000000000001E-2</v>
      </c>
      <c r="D164" s="300">
        <v>4.8000000000000001E-2</v>
      </c>
      <c r="E164" s="300">
        <v>5.1999999999999998E-2</v>
      </c>
      <c r="F164" s="300">
        <v>5.8999999999999997E-2</v>
      </c>
      <c r="G164" s="300">
        <v>5.2999999999999999E-2</v>
      </c>
      <c r="H164" s="300">
        <v>5.2999999999999999E-2</v>
      </c>
      <c r="I164" s="300">
        <v>0.05</v>
      </c>
      <c r="J164" s="300">
        <v>4.1000000000000002E-2</v>
      </c>
      <c r="K164" s="300">
        <v>4.9000000000000002E-2</v>
      </c>
      <c r="L164" s="300">
        <v>5.0999999999999997E-2</v>
      </c>
      <c r="M164" s="300">
        <v>5.8999999999999997E-2</v>
      </c>
      <c r="N164" s="300">
        <v>5.7000000000000002E-2</v>
      </c>
      <c r="O164" s="300">
        <v>5.7000000000000002E-2</v>
      </c>
      <c r="P164" s="300">
        <v>0.05</v>
      </c>
      <c r="Q164" s="300">
        <v>6.0999999999999999E-2</v>
      </c>
      <c r="R164" s="300">
        <v>5.1999999999999998E-2</v>
      </c>
      <c r="S164" s="300">
        <v>5.3999999999999999E-2</v>
      </c>
      <c r="T164" s="300">
        <v>7.0000000000000007E-2</v>
      </c>
      <c r="U164" s="300">
        <v>8.5999999999999993E-2</v>
      </c>
      <c r="V164" s="300">
        <v>7.1999999999999995E-2</v>
      </c>
    </row>
  </sheetData>
  <phoneticPr fontId="6"/>
  <printOptions horizontalCentered="1"/>
  <pageMargins left="0.25" right="0.25" top="0.75" bottom="0.75" header="0.3" footer="0.3"/>
  <pageSetup paperSize="8" scale="68" orientation="landscape" blackAndWhite="1" horizontalDpi="4294967293" verticalDpi="300" r:id="rId1"/>
  <headerFooter alignWithMargins="0"/>
  <rowBreaks count="4" manualBreakCount="4">
    <brk id="43" max="16383" man="1"/>
    <brk id="95" max="16383" man="1"/>
    <brk id="141" max="16383" man="1"/>
    <brk id="1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topLeftCell="C28" zoomScale="85" zoomScaleNormal="85" zoomScaleSheetLayoutView="80" workbookViewId="0">
      <selection activeCell="X51" sqref="X51"/>
    </sheetView>
  </sheetViews>
  <sheetFormatPr defaultRowHeight="13.2" x14ac:dyDescent="0.2"/>
  <cols>
    <col min="1" max="1" width="3.44140625" style="10" customWidth="1"/>
    <col min="2" max="12" width="2.109375" style="10" customWidth="1"/>
    <col min="13" max="13" width="8.6640625" style="10" customWidth="1"/>
    <col min="14" max="14" width="22.33203125" style="10" customWidth="1"/>
    <col min="15" max="15" width="3.33203125" style="10" bestFit="1" customWidth="1"/>
    <col min="16" max="17" width="2.109375" style="10" customWidth="1"/>
    <col min="18" max="22" width="3.88671875" style="10" customWidth="1"/>
    <col min="23" max="23" width="3.109375" style="10" customWidth="1"/>
    <col min="24" max="24" width="24.109375" style="10" bestFit="1" customWidth="1"/>
    <col min="25" max="25" width="3.109375" style="10" customWidth="1"/>
    <col min="26" max="222" width="9" style="10"/>
    <col min="223" max="224" width="9" style="10" customWidth="1"/>
    <col min="225" max="225" width="0.6640625" style="10" customWidth="1"/>
    <col min="226" max="236" width="2.109375" style="10" customWidth="1"/>
    <col min="237" max="237" width="6" style="10" customWidth="1"/>
    <col min="238" max="238" width="22.33203125" style="10" customWidth="1"/>
    <col min="239" max="239" width="3.33203125" style="10" bestFit="1" customWidth="1"/>
    <col min="240" max="241" width="2.109375" style="10" customWidth="1"/>
    <col min="242" max="246" width="3.88671875" style="10" customWidth="1"/>
    <col min="247" max="247" width="3.109375" style="10" customWidth="1"/>
    <col min="248" max="248" width="24.109375" style="10" bestFit="1" customWidth="1"/>
    <col min="249" max="249" width="3.109375" style="10" customWidth="1"/>
    <col min="250" max="250" width="0.6640625" style="10" customWidth="1"/>
    <col min="251" max="251" width="9" style="10"/>
    <col min="252" max="253" width="9" style="10" customWidth="1"/>
    <col min="254" max="478" width="9" style="10"/>
    <col min="479" max="480" width="9" style="10" customWidth="1"/>
    <col min="481" max="481" width="0.6640625" style="10" customWidth="1"/>
    <col min="482" max="492" width="2.109375" style="10" customWidth="1"/>
    <col min="493" max="493" width="6" style="10" customWidth="1"/>
    <col min="494" max="494" width="22.33203125" style="10" customWidth="1"/>
    <col min="495" max="495" width="3.33203125" style="10" bestFit="1" customWidth="1"/>
    <col min="496" max="497" width="2.109375" style="10" customWidth="1"/>
    <col min="498" max="502" width="3.88671875" style="10" customWidth="1"/>
    <col min="503" max="503" width="3.109375" style="10" customWidth="1"/>
    <col min="504" max="504" width="24.109375" style="10" bestFit="1" customWidth="1"/>
    <col min="505" max="505" width="3.109375" style="10" customWidth="1"/>
    <col min="506" max="506" width="0.6640625" style="10" customWidth="1"/>
    <col min="507" max="507" width="9" style="10"/>
    <col min="508" max="509" width="9" style="10" customWidth="1"/>
    <col min="510" max="734" width="9" style="10"/>
    <col min="735" max="736" width="9" style="10" customWidth="1"/>
    <col min="737" max="737" width="0.6640625" style="10" customWidth="1"/>
    <col min="738" max="748" width="2.109375" style="10" customWidth="1"/>
    <col min="749" max="749" width="6" style="10" customWidth="1"/>
    <col min="750" max="750" width="22.33203125" style="10" customWidth="1"/>
    <col min="751" max="751" width="3.33203125" style="10" bestFit="1" customWidth="1"/>
    <col min="752" max="753" width="2.109375" style="10" customWidth="1"/>
    <col min="754" max="758" width="3.88671875" style="10" customWidth="1"/>
    <col min="759" max="759" width="3.109375" style="10" customWidth="1"/>
    <col min="760" max="760" width="24.109375" style="10" bestFit="1" customWidth="1"/>
    <col min="761" max="761" width="3.109375" style="10" customWidth="1"/>
    <col min="762" max="762" width="0.6640625" style="10" customWidth="1"/>
    <col min="763" max="763" width="9" style="10"/>
    <col min="764" max="765" width="9" style="10" customWidth="1"/>
    <col min="766" max="990" width="9" style="10"/>
    <col min="991" max="992" width="9" style="10" customWidth="1"/>
    <col min="993" max="993" width="0.6640625" style="10" customWidth="1"/>
    <col min="994" max="1004" width="2.109375" style="10" customWidth="1"/>
    <col min="1005" max="1005" width="6" style="10" customWidth="1"/>
    <col min="1006" max="1006" width="22.33203125" style="10" customWidth="1"/>
    <col min="1007" max="1007" width="3.33203125" style="10" bestFit="1" customWidth="1"/>
    <col min="1008" max="1009" width="2.109375" style="10" customWidth="1"/>
    <col min="1010" max="1014" width="3.88671875" style="10" customWidth="1"/>
    <col min="1015" max="1015" width="3.109375" style="10" customWidth="1"/>
    <col min="1016" max="1016" width="24.109375" style="10" bestFit="1" customWidth="1"/>
    <col min="1017" max="1017" width="3.109375" style="10" customWidth="1"/>
    <col min="1018" max="1018" width="0.6640625" style="10" customWidth="1"/>
    <col min="1019" max="1019" width="9" style="10"/>
    <col min="1020" max="1021" width="9" style="10" customWidth="1"/>
    <col min="1022" max="1246" width="9" style="10"/>
    <col min="1247" max="1248" width="9" style="10" customWidth="1"/>
    <col min="1249" max="1249" width="0.6640625" style="10" customWidth="1"/>
    <col min="1250" max="1260" width="2.109375" style="10" customWidth="1"/>
    <col min="1261" max="1261" width="6" style="10" customWidth="1"/>
    <col min="1262" max="1262" width="22.33203125" style="10" customWidth="1"/>
    <col min="1263" max="1263" width="3.33203125" style="10" bestFit="1" customWidth="1"/>
    <col min="1264" max="1265" width="2.109375" style="10" customWidth="1"/>
    <col min="1266" max="1270" width="3.88671875" style="10" customWidth="1"/>
    <col min="1271" max="1271" width="3.109375" style="10" customWidth="1"/>
    <col min="1272" max="1272" width="24.109375" style="10" bestFit="1" customWidth="1"/>
    <col min="1273" max="1273" width="3.109375" style="10" customWidth="1"/>
    <col min="1274" max="1274" width="0.6640625" style="10" customWidth="1"/>
    <col min="1275" max="1275" width="9" style="10"/>
    <col min="1276" max="1277" width="9" style="10" customWidth="1"/>
    <col min="1278" max="1502" width="9" style="10"/>
    <col min="1503" max="1504" width="9" style="10" customWidth="1"/>
    <col min="1505" max="1505" width="0.6640625" style="10" customWidth="1"/>
    <col min="1506" max="1516" width="2.109375" style="10" customWidth="1"/>
    <col min="1517" max="1517" width="6" style="10" customWidth="1"/>
    <col min="1518" max="1518" width="22.33203125" style="10" customWidth="1"/>
    <col min="1519" max="1519" width="3.33203125" style="10" bestFit="1" customWidth="1"/>
    <col min="1520" max="1521" width="2.109375" style="10" customWidth="1"/>
    <col min="1522" max="1526" width="3.88671875" style="10" customWidth="1"/>
    <col min="1527" max="1527" width="3.109375" style="10" customWidth="1"/>
    <col min="1528" max="1528" width="24.109375" style="10" bestFit="1" customWidth="1"/>
    <col min="1529" max="1529" width="3.109375" style="10" customWidth="1"/>
    <col min="1530" max="1530" width="0.6640625" style="10" customWidth="1"/>
    <col min="1531" max="1531" width="9" style="10"/>
    <col min="1532" max="1533" width="9" style="10" customWidth="1"/>
    <col min="1534" max="1758" width="9" style="10"/>
    <col min="1759" max="1760" width="9" style="10" customWidth="1"/>
    <col min="1761" max="1761" width="0.6640625" style="10" customWidth="1"/>
    <col min="1762" max="1772" width="2.109375" style="10" customWidth="1"/>
    <col min="1773" max="1773" width="6" style="10" customWidth="1"/>
    <col min="1774" max="1774" width="22.33203125" style="10" customWidth="1"/>
    <col min="1775" max="1775" width="3.33203125" style="10" bestFit="1" customWidth="1"/>
    <col min="1776" max="1777" width="2.109375" style="10" customWidth="1"/>
    <col min="1778" max="1782" width="3.88671875" style="10" customWidth="1"/>
    <col min="1783" max="1783" width="3.109375" style="10" customWidth="1"/>
    <col min="1784" max="1784" width="24.109375" style="10" bestFit="1" customWidth="1"/>
    <col min="1785" max="1785" width="3.109375" style="10" customWidth="1"/>
    <col min="1786" max="1786" width="0.6640625" style="10" customWidth="1"/>
    <col min="1787" max="1787" width="9" style="10"/>
    <col min="1788" max="1789" width="9" style="10" customWidth="1"/>
    <col min="1790" max="2014" width="9" style="10"/>
    <col min="2015" max="2016" width="9" style="10" customWidth="1"/>
    <col min="2017" max="2017" width="0.6640625" style="10" customWidth="1"/>
    <col min="2018" max="2028" width="2.109375" style="10" customWidth="1"/>
    <col min="2029" max="2029" width="6" style="10" customWidth="1"/>
    <col min="2030" max="2030" width="22.33203125" style="10" customWidth="1"/>
    <col min="2031" max="2031" width="3.33203125" style="10" bestFit="1" customWidth="1"/>
    <col min="2032" max="2033" width="2.109375" style="10" customWidth="1"/>
    <col min="2034" max="2038" width="3.88671875" style="10" customWidth="1"/>
    <col min="2039" max="2039" width="3.109375" style="10" customWidth="1"/>
    <col min="2040" max="2040" width="24.109375" style="10" bestFit="1" customWidth="1"/>
    <col min="2041" max="2041" width="3.109375" style="10" customWidth="1"/>
    <col min="2042" max="2042" width="0.6640625" style="10" customWidth="1"/>
    <col min="2043" max="2043" width="9" style="10"/>
    <col min="2044" max="2045" width="9" style="10" customWidth="1"/>
    <col min="2046" max="2270" width="9" style="10"/>
    <col min="2271" max="2272" width="9" style="10" customWidth="1"/>
    <col min="2273" max="2273" width="0.6640625" style="10" customWidth="1"/>
    <col min="2274" max="2284" width="2.109375" style="10" customWidth="1"/>
    <col min="2285" max="2285" width="6" style="10" customWidth="1"/>
    <col min="2286" max="2286" width="22.33203125" style="10" customWidth="1"/>
    <col min="2287" max="2287" width="3.33203125" style="10" bestFit="1" customWidth="1"/>
    <col min="2288" max="2289" width="2.109375" style="10" customWidth="1"/>
    <col min="2290" max="2294" width="3.88671875" style="10" customWidth="1"/>
    <col min="2295" max="2295" width="3.109375" style="10" customWidth="1"/>
    <col min="2296" max="2296" width="24.109375" style="10" bestFit="1" customWidth="1"/>
    <col min="2297" max="2297" width="3.109375" style="10" customWidth="1"/>
    <col min="2298" max="2298" width="0.6640625" style="10" customWidth="1"/>
    <col min="2299" max="2299" width="9" style="10"/>
    <col min="2300" max="2301" width="9" style="10" customWidth="1"/>
    <col min="2302" max="2526" width="9" style="10"/>
    <col min="2527" max="2528" width="9" style="10" customWidth="1"/>
    <col min="2529" max="2529" width="0.6640625" style="10" customWidth="1"/>
    <col min="2530" max="2540" width="2.109375" style="10" customWidth="1"/>
    <col min="2541" max="2541" width="6" style="10" customWidth="1"/>
    <col min="2542" max="2542" width="22.33203125" style="10" customWidth="1"/>
    <col min="2543" max="2543" width="3.33203125" style="10" bestFit="1" customWidth="1"/>
    <col min="2544" max="2545" width="2.109375" style="10" customWidth="1"/>
    <col min="2546" max="2550" width="3.88671875" style="10" customWidth="1"/>
    <col min="2551" max="2551" width="3.109375" style="10" customWidth="1"/>
    <col min="2552" max="2552" width="24.109375" style="10" bestFit="1" customWidth="1"/>
    <col min="2553" max="2553" width="3.109375" style="10" customWidth="1"/>
    <col min="2554" max="2554" width="0.6640625" style="10" customWidth="1"/>
    <col min="2555" max="2555" width="9" style="10"/>
    <col min="2556" max="2557" width="9" style="10" customWidth="1"/>
    <col min="2558" max="2782" width="9" style="10"/>
    <col min="2783" max="2784" width="9" style="10" customWidth="1"/>
    <col min="2785" max="2785" width="0.6640625" style="10" customWidth="1"/>
    <col min="2786" max="2796" width="2.109375" style="10" customWidth="1"/>
    <col min="2797" max="2797" width="6" style="10" customWidth="1"/>
    <col min="2798" max="2798" width="22.33203125" style="10" customWidth="1"/>
    <col min="2799" max="2799" width="3.33203125" style="10" bestFit="1" customWidth="1"/>
    <col min="2800" max="2801" width="2.109375" style="10" customWidth="1"/>
    <col min="2802" max="2806" width="3.88671875" style="10" customWidth="1"/>
    <col min="2807" max="2807" width="3.109375" style="10" customWidth="1"/>
    <col min="2808" max="2808" width="24.109375" style="10" bestFit="1" customWidth="1"/>
    <col min="2809" max="2809" width="3.109375" style="10" customWidth="1"/>
    <col min="2810" max="2810" width="0.6640625" style="10" customWidth="1"/>
    <col min="2811" max="2811" width="9" style="10"/>
    <col min="2812" max="2813" width="9" style="10" customWidth="1"/>
    <col min="2814" max="3038" width="9" style="10"/>
    <col min="3039" max="3040" width="9" style="10" customWidth="1"/>
    <col min="3041" max="3041" width="0.6640625" style="10" customWidth="1"/>
    <col min="3042" max="3052" width="2.109375" style="10" customWidth="1"/>
    <col min="3053" max="3053" width="6" style="10" customWidth="1"/>
    <col min="3054" max="3054" width="22.33203125" style="10" customWidth="1"/>
    <col min="3055" max="3055" width="3.33203125" style="10" bestFit="1" customWidth="1"/>
    <col min="3056" max="3057" width="2.109375" style="10" customWidth="1"/>
    <col min="3058" max="3062" width="3.88671875" style="10" customWidth="1"/>
    <col min="3063" max="3063" width="3.109375" style="10" customWidth="1"/>
    <col min="3064" max="3064" width="24.109375" style="10" bestFit="1" customWidth="1"/>
    <col min="3065" max="3065" width="3.109375" style="10" customWidth="1"/>
    <col min="3066" max="3066" width="0.6640625" style="10" customWidth="1"/>
    <col min="3067" max="3067" width="9" style="10"/>
    <col min="3068" max="3069" width="9" style="10" customWidth="1"/>
    <col min="3070" max="3294" width="9" style="10"/>
    <col min="3295" max="3296" width="9" style="10" customWidth="1"/>
    <col min="3297" max="3297" width="0.6640625" style="10" customWidth="1"/>
    <col min="3298" max="3308" width="2.109375" style="10" customWidth="1"/>
    <col min="3309" max="3309" width="6" style="10" customWidth="1"/>
    <col min="3310" max="3310" width="22.33203125" style="10" customWidth="1"/>
    <col min="3311" max="3311" width="3.33203125" style="10" bestFit="1" customWidth="1"/>
    <col min="3312" max="3313" width="2.109375" style="10" customWidth="1"/>
    <col min="3314" max="3318" width="3.88671875" style="10" customWidth="1"/>
    <col min="3319" max="3319" width="3.109375" style="10" customWidth="1"/>
    <col min="3320" max="3320" width="24.109375" style="10" bestFit="1" customWidth="1"/>
    <col min="3321" max="3321" width="3.109375" style="10" customWidth="1"/>
    <col min="3322" max="3322" width="0.6640625" style="10" customWidth="1"/>
    <col min="3323" max="3323" width="9" style="10"/>
    <col min="3324" max="3325" width="9" style="10" customWidth="1"/>
    <col min="3326" max="3550" width="9" style="10"/>
    <col min="3551" max="3552" width="9" style="10" customWidth="1"/>
    <col min="3553" max="3553" width="0.6640625" style="10" customWidth="1"/>
    <col min="3554" max="3564" width="2.109375" style="10" customWidth="1"/>
    <col min="3565" max="3565" width="6" style="10" customWidth="1"/>
    <col min="3566" max="3566" width="22.33203125" style="10" customWidth="1"/>
    <col min="3567" max="3567" width="3.33203125" style="10" bestFit="1" customWidth="1"/>
    <col min="3568" max="3569" width="2.109375" style="10" customWidth="1"/>
    <col min="3570" max="3574" width="3.88671875" style="10" customWidth="1"/>
    <col min="3575" max="3575" width="3.109375" style="10" customWidth="1"/>
    <col min="3576" max="3576" width="24.109375" style="10" bestFit="1" customWidth="1"/>
    <col min="3577" max="3577" width="3.109375" style="10" customWidth="1"/>
    <col min="3578" max="3578" width="0.6640625" style="10" customWidth="1"/>
    <col min="3579" max="3579" width="9" style="10"/>
    <col min="3580" max="3581" width="9" style="10" customWidth="1"/>
    <col min="3582" max="3806" width="9" style="10"/>
    <col min="3807" max="3808" width="9" style="10" customWidth="1"/>
    <col min="3809" max="3809" width="0.6640625" style="10" customWidth="1"/>
    <col min="3810" max="3820" width="2.109375" style="10" customWidth="1"/>
    <col min="3821" max="3821" width="6" style="10" customWidth="1"/>
    <col min="3822" max="3822" width="22.33203125" style="10" customWidth="1"/>
    <col min="3823" max="3823" width="3.33203125" style="10" bestFit="1" customWidth="1"/>
    <col min="3824" max="3825" width="2.109375" style="10" customWidth="1"/>
    <col min="3826" max="3830" width="3.88671875" style="10" customWidth="1"/>
    <col min="3831" max="3831" width="3.109375" style="10" customWidth="1"/>
    <col min="3832" max="3832" width="24.109375" style="10" bestFit="1" customWidth="1"/>
    <col min="3833" max="3833" width="3.109375" style="10" customWidth="1"/>
    <col min="3834" max="3834" width="0.6640625" style="10" customWidth="1"/>
    <col min="3835" max="3835" width="9" style="10"/>
    <col min="3836" max="3837" width="9" style="10" customWidth="1"/>
    <col min="3838" max="4062" width="9" style="10"/>
    <col min="4063" max="4064" width="9" style="10" customWidth="1"/>
    <col min="4065" max="4065" width="0.6640625" style="10" customWidth="1"/>
    <col min="4066" max="4076" width="2.109375" style="10" customWidth="1"/>
    <col min="4077" max="4077" width="6" style="10" customWidth="1"/>
    <col min="4078" max="4078" width="22.33203125" style="10" customWidth="1"/>
    <col min="4079" max="4079" width="3.33203125" style="10" bestFit="1" customWidth="1"/>
    <col min="4080" max="4081" width="2.109375" style="10" customWidth="1"/>
    <col min="4082" max="4086" width="3.88671875" style="10" customWidth="1"/>
    <col min="4087" max="4087" width="3.109375" style="10" customWidth="1"/>
    <col min="4088" max="4088" width="24.109375" style="10" bestFit="1" customWidth="1"/>
    <col min="4089" max="4089" width="3.109375" style="10" customWidth="1"/>
    <col min="4090" max="4090" width="0.6640625" style="10" customWidth="1"/>
    <col min="4091" max="4091" width="9" style="10"/>
    <col min="4092" max="4093" width="9" style="10" customWidth="1"/>
    <col min="4094" max="4318" width="9" style="10"/>
    <col min="4319" max="4320" width="9" style="10" customWidth="1"/>
    <col min="4321" max="4321" width="0.6640625" style="10" customWidth="1"/>
    <col min="4322" max="4332" width="2.109375" style="10" customWidth="1"/>
    <col min="4333" max="4333" width="6" style="10" customWidth="1"/>
    <col min="4334" max="4334" width="22.33203125" style="10" customWidth="1"/>
    <col min="4335" max="4335" width="3.33203125" style="10" bestFit="1" customWidth="1"/>
    <col min="4336" max="4337" width="2.109375" style="10" customWidth="1"/>
    <col min="4338" max="4342" width="3.88671875" style="10" customWidth="1"/>
    <col min="4343" max="4343" width="3.109375" style="10" customWidth="1"/>
    <col min="4344" max="4344" width="24.109375" style="10" bestFit="1" customWidth="1"/>
    <col min="4345" max="4345" width="3.109375" style="10" customWidth="1"/>
    <col min="4346" max="4346" width="0.6640625" style="10" customWidth="1"/>
    <col min="4347" max="4347" width="9" style="10"/>
    <col min="4348" max="4349" width="9" style="10" customWidth="1"/>
    <col min="4350" max="4574" width="9" style="10"/>
    <col min="4575" max="4576" width="9" style="10" customWidth="1"/>
    <col min="4577" max="4577" width="0.6640625" style="10" customWidth="1"/>
    <col min="4578" max="4588" width="2.109375" style="10" customWidth="1"/>
    <col min="4589" max="4589" width="6" style="10" customWidth="1"/>
    <col min="4590" max="4590" width="22.33203125" style="10" customWidth="1"/>
    <col min="4591" max="4591" width="3.33203125" style="10" bestFit="1" customWidth="1"/>
    <col min="4592" max="4593" width="2.109375" style="10" customWidth="1"/>
    <col min="4594" max="4598" width="3.88671875" style="10" customWidth="1"/>
    <col min="4599" max="4599" width="3.109375" style="10" customWidth="1"/>
    <col min="4600" max="4600" width="24.109375" style="10" bestFit="1" customWidth="1"/>
    <col min="4601" max="4601" width="3.109375" style="10" customWidth="1"/>
    <col min="4602" max="4602" width="0.6640625" style="10" customWidth="1"/>
    <col min="4603" max="4603" width="9" style="10"/>
    <col min="4604" max="4605" width="9" style="10" customWidth="1"/>
    <col min="4606" max="4830" width="9" style="10"/>
    <col min="4831" max="4832" width="9" style="10" customWidth="1"/>
    <col min="4833" max="4833" width="0.6640625" style="10" customWidth="1"/>
    <col min="4834" max="4844" width="2.109375" style="10" customWidth="1"/>
    <col min="4845" max="4845" width="6" style="10" customWidth="1"/>
    <col min="4846" max="4846" width="22.33203125" style="10" customWidth="1"/>
    <col min="4847" max="4847" width="3.33203125" style="10" bestFit="1" customWidth="1"/>
    <col min="4848" max="4849" width="2.109375" style="10" customWidth="1"/>
    <col min="4850" max="4854" width="3.88671875" style="10" customWidth="1"/>
    <col min="4855" max="4855" width="3.109375" style="10" customWidth="1"/>
    <col min="4856" max="4856" width="24.109375" style="10" bestFit="1" customWidth="1"/>
    <col min="4857" max="4857" width="3.109375" style="10" customWidth="1"/>
    <col min="4858" max="4858" width="0.6640625" style="10" customWidth="1"/>
    <col min="4859" max="4859" width="9" style="10"/>
    <col min="4860" max="4861" width="9" style="10" customWidth="1"/>
    <col min="4862" max="5086" width="9" style="10"/>
    <col min="5087" max="5088" width="9" style="10" customWidth="1"/>
    <col min="5089" max="5089" width="0.6640625" style="10" customWidth="1"/>
    <col min="5090" max="5100" width="2.109375" style="10" customWidth="1"/>
    <col min="5101" max="5101" width="6" style="10" customWidth="1"/>
    <col min="5102" max="5102" width="22.33203125" style="10" customWidth="1"/>
    <col min="5103" max="5103" width="3.33203125" style="10" bestFit="1" customWidth="1"/>
    <col min="5104" max="5105" width="2.109375" style="10" customWidth="1"/>
    <col min="5106" max="5110" width="3.88671875" style="10" customWidth="1"/>
    <col min="5111" max="5111" width="3.109375" style="10" customWidth="1"/>
    <col min="5112" max="5112" width="24.109375" style="10" bestFit="1" customWidth="1"/>
    <col min="5113" max="5113" width="3.109375" style="10" customWidth="1"/>
    <col min="5114" max="5114" width="0.6640625" style="10" customWidth="1"/>
    <col min="5115" max="5115" width="9" style="10"/>
    <col min="5116" max="5117" width="9" style="10" customWidth="1"/>
    <col min="5118" max="5342" width="9" style="10"/>
    <col min="5343" max="5344" width="9" style="10" customWidth="1"/>
    <col min="5345" max="5345" width="0.6640625" style="10" customWidth="1"/>
    <col min="5346" max="5356" width="2.109375" style="10" customWidth="1"/>
    <col min="5357" max="5357" width="6" style="10" customWidth="1"/>
    <col min="5358" max="5358" width="22.33203125" style="10" customWidth="1"/>
    <col min="5359" max="5359" width="3.33203125" style="10" bestFit="1" customWidth="1"/>
    <col min="5360" max="5361" width="2.109375" style="10" customWidth="1"/>
    <col min="5362" max="5366" width="3.88671875" style="10" customWidth="1"/>
    <col min="5367" max="5367" width="3.109375" style="10" customWidth="1"/>
    <col min="5368" max="5368" width="24.109375" style="10" bestFit="1" customWidth="1"/>
    <col min="5369" max="5369" width="3.109375" style="10" customWidth="1"/>
    <col min="5370" max="5370" width="0.6640625" style="10" customWidth="1"/>
    <col min="5371" max="5371" width="9" style="10"/>
    <col min="5372" max="5373" width="9" style="10" customWidth="1"/>
    <col min="5374" max="5598" width="9" style="10"/>
    <col min="5599" max="5600" width="9" style="10" customWidth="1"/>
    <col min="5601" max="5601" width="0.6640625" style="10" customWidth="1"/>
    <col min="5602" max="5612" width="2.109375" style="10" customWidth="1"/>
    <col min="5613" max="5613" width="6" style="10" customWidth="1"/>
    <col min="5614" max="5614" width="22.33203125" style="10" customWidth="1"/>
    <col min="5615" max="5615" width="3.33203125" style="10" bestFit="1" customWidth="1"/>
    <col min="5616" max="5617" width="2.109375" style="10" customWidth="1"/>
    <col min="5618" max="5622" width="3.88671875" style="10" customWidth="1"/>
    <col min="5623" max="5623" width="3.109375" style="10" customWidth="1"/>
    <col min="5624" max="5624" width="24.109375" style="10" bestFit="1" customWidth="1"/>
    <col min="5625" max="5625" width="3.109375" style="10" customWidth="1"/>
    <col min="5626" max="5626" width="0.6640625" style="10" customWidth="1"/>
    <col min="5627" max="5627" width="9" style="10"/>
    <col min="5628" max="5629" width="9" style="10" customWidth="1"/>
    <col min="5630" max="5854" width="9" style="10"/>
    <col min="5855" max="5856" width="9" style="10" customWidth="1"/>
    <col min="5857" max="5857" width="0.6640625" style="10" customWidth="1"/>
    <col min="5858" max="5868" width="2.109375" style="10" customWidth="1"/>
    <col min="5869" max="5869" width="6" style="10" customWidth="1"/>
    <col min="5870" max="5870" width="22.33203125" style="10" customWidth="1"/>
    <col min="5871" max="5871" width="3.33203125" style="10" bestFit="1" customWidth="1"/>
    <col min="5872" max="5873" width="2.109375" style="10" customWidth="1"/>
    <col min="5874" max="5878" width="3.88671875" style="10" customWidth="1"/>
    <col min="5879" max="5879" width="3.109375" style="10" customWidth="1"/>
    <col min="5880" max="5880" width="24.109375" style="10" bestFit="1" customWidth="1"/>
    <col min="5881" max="5881" width="3.109375" style="10" customWidth="1"/>
    <col min="5882" max="5882" width="0.6640625" style="10" customWidth="1"/>
    <col min="5883" max="5883" width="9" style="10"/>
    <col min="5884" max="5885" width="9" style="10" customWidth="1"/>
    <col min="5886" max="6110" width="9" style="10"/>
    <col min="6111" max="6112" width="9" style="10" customWidth="1"/>
    <col min="6113" max="6113" width="0.6640625" style="10" customWidth="1"/>
    <col min="6114" max="6124" width="2.109375" style="10" customWidth="1"/>
    <col min="6125" max="6125" width="6" style="10" customWidth="1"/>
    <col min="6126" max="6126" width="22.33203125" style="10" customWidth="1"/>
    <col min="6127" max="6127" width="3.33203125" style="10" bestFit="1" customWidth="1"/>
    <col min="6128" max="6129" width="2.109375" style="10" customWidth="1"/>
    <col min="6130" max="6134" width="3.88671875" style="10" customWidth="1"/>
    <col min="6135" max="6135" width="3.109375" style="10" customWidth="1"/>
    <col min="6136" max="6136" width="24.109375" style="10" bestFit="1" customWidth="1"/>
    <col min="6137" max="6137" width="3.109375" style="10" customWidth="1"/>
    <col min="6138" max="6138" width="0.6640625" style="10" customWidth="1"/>
    <col min="6139" max="6139" width="9" style="10"/>
    <col min="6140" max="6141" width="9" style="10" customWidth="1"/>
    <col min="6142" max="6366" width="9" style="10"/>
    <col min="6367" max="6368" width="9" style="10" customWidth="1"/>
    <col min="6369" max="6369" width="0.6640625" style="10" customWidth="1"/>
    <col min="6370" max="6380" width="2.109375" style="10" customWidth="1"/>
    <col min="6381" max="6381" width="6" style="10" customWidth="1"/>
    <col min="6382" max="6382" width="22.33203125" style="10" customWidth="1"/>
    <col min="6383" max="6383" width="3.33203125" style="10" bestFit="1" customWidth="1"/>
    <col min="6384" max="6385" width="2.109375" style="10" customWidth="1"/>
    <col min="6386" max="6390" width="3.88671875" style="10" customWidth="1"/>
    <col min="6391" max="6391" width="3.109375" style="10" customWidth="1"/>
    <col min="6392" max="6392" width="24.109375" style="10" bestFit="1" customWidth="1"/>
    <col min="6393" max="6393" width="3.109375" style="10" customWidth="1"/>
    <col min="6394" max="6394" width="0.6640625" style="10" customWidth="1"/>
    <col min="6395" max="6395" width="9" style="10"/>
    <col min="6396" max="6397" width="9" style="10" customWidth="1"/>
    <col min="6398" max="6622" width="9" style="10"/>
    <col min="6623" max="6624" width="9" style="10" customWidth="1"/>
    <col min="6625" max="6625" width="0.6640625" style="10" customWidth="1"/>
    <col min="6626" max="6636" width="2.109375" style="10" customWidth="1"/>
    <col min="6637" max="6637" width="6" style="10" customWidth="1"/>
    <col min="6638" max="6638" width="22.33203125" style="10" customWidth="1"/>
    <col min="6639" max="6639" width="3.33203125" style="10" bestFit="1" customWidth="1"/>
    <col min="6640" max="6641" width="2.109375" style="10" customWidth="1"/>
    <col min="6642" max="6646" width="3.88671875" style="10" customWidth="1"/>
    <col min="6647" max="6647" width="3.109375" style="10" customWidth="1"/>
    <col min="6648" max="6648" width="24.109375" style="10" bestFit="1" customWidth="1"/>
    <col min="6649" max="6649" width="3.109375" style="10" customWidth="1"/>
    <col min="6650" max="6650" width="0.6640625" style="10" customWidth="1"/>
    <col min="6651" max="6651" width="9" style="10"/>
    <col min="6652" max="6653" width="9" style="10" customWidth="1"/>
    <col min="6654" max="6878" width="9" style="10"/>
    <col min="6879" max="6880" width="9" style="10" customWidth="1"/>
    <col min="6881" max="6881" width="0.6640625" style="10" customWidth="1"/>
    <col min="6882" max="6892" width="2.109375" style="10" customWidth="1"/>
    <col min="6893" max="6893" width="6" style="10" customWidth="1"/>
    <col min="6894" max="6894" width="22.33203125" style="10" customWidth="1"/>
    <col min="6895" max="6895" width="3.33203125" style="10" bestFit="1" customWidth="1"/>
    <col min="6896" max="6897" width="2.109375" style="10" customWidth="1"/>
    <col min="6898" max="6902" width="3.88671875" style="10" customWidth="1"/>
    <col min="6903" max="6903" width="3.109375" style="10" customWidth="1"/>
    <col min="6904" max="6904" width="24.109375" style="10" bestFit="1" customWidth="1"/>
    <col min="6905" max="6905" width="3.109375" style="10" customWidth="1"/>
    <col min="6906" max="6906" width="0.6640625" style="10" customWidth="1"/>
    <col min="6907" max="6907" width="9" style="10"/>
    <col min="6908" max="6909" width="9" style="10" customWidth="1"/>
    <col min="6910" max="7134" width="9" style="10"/>
    <col min="7135" max="7136" width="9" style="10" customWidth="1"/>
    <col min="7137" max="7137" width="0.6640625" style="10" customWidth="1"/>
    <col min="7138" max="7148" width="2.109375" style="10" customWidth="1"/>
    <col min="7149" max="7149" width="6" style="10" customWidth="1"/>
    <col min="7150" max="7150" width="22.33203125" style="10" customWidth="1"/>
    <col min="7151" max="7151" width="3.33203125" style="10" bestFit="1" customWidth="1"/>
    <col min="7152" max="7153" width="2.109375" style="10" customWidth="1"/>
    <col min="7154" max="7158" width="3.88671875" style="10" customWidth="1"/>
    <col min="7159" max="7159" width="3.109375" style="10" customWidth="1"/>
    <col min="7160" max="7160" width="24.109375" style="10" bestFit="1" customWidth="1"/>
    <col min="7161" max="7161" width="3.109375" style="10" customWidth="1"/>
    <col min="7162" max="7162" width="0.6640625" style="10" customWidth="1"/>
    <col min="7163" max="7163" width="9" style="10"/>
    <col min="7164" max="7165" width="9" style="10" customWidth="1"/>
    <col min="7166" max="7390" width="9" style="10"/>
    <col min="7391" max="7392" width="9" style="10" customWidth="1"/>
    <col min="7393" max="7393" width="0.6640625" style="10" customWidth="1"/>
    <col min="7394" max="7404" width="2.109375" style="10" customWidth="1"/>
    <col min="7405" max="7405" width="6" style="10" customWidth="1"/>
    <col min="7406" max="7406" width="22.33203125" style="10" customWidth="1"/>
    <col min="7407" max="7407" width="3.33203125" style="10" bestFit="1" customWidth="1"/>
    <col min="7408" max="7409" width="2.109375" style="10" customWidth="1"/>
    <col min="7410" max="7414" width="3.88671875" style="10" customWidth="1"/>
    <col min="7415" max="7415" width="3.109375" style="10" customWidth="1"/>
    <col min="7416" max="7416" width="24.109375" style="10" bestFit="1" customWidth="1"/>
    <col min="7417" max="7417" width="3.109375" style="10" customWidth="1"/>
    <col min="7418" max="7418" width="0.6640625" style="10" customWidth="1"/>
    <col min="7419" max="7419" width="9" style="10"/>
    <col min="7420" max="7421" width="9" style="10" customWidth="1"/>
    <col min="7422" max="7646" width="9" style="10"/>
    <col min="7647" max="7648" width="9" style="10" customWidth="1"/>
    <col min="7649" max="7649" width="0.6640625" style="10" customWidth="1"/>
    <col min="7650" max="7660" width="2.109375" style="10" customWidth="1"/>
    <col min="7661" max="7661" width="6" style="10" customWidth="1"/>
    <col min="7662" max="7662" width="22.33203125" style="10" customWidth="1"/>
    <col min="7663" max="7663" width="3.33203125" style="10" bestFit="1" customWidth="1"/>
    <col min="7664" max="7665" width="2.109375" style="10" customWidth="1"/>
    <col min="7666" max="7670" width="3.88671875" style="10" customWidth="1"/>
    <col min="7671" max="7671" width="3.109375" style="10" customWidth="1"/>
    <col min="7672" max="7672" width="24.109375" style="10" bestFit="1" customWidth="1"/>
    <col min="7673" max="7673" width="3.109375" style="10" customWidth="1"/>
    <col min="7674" max="7674" width="0.6640625" style="10" customWidth="1"/>
    <col min="7675" max="7675" width="9" style="10"/>
    <col min="7676" max="7677" width="9" style="10" customWidth="1"/>
    <col min="7678" max="7902" width="9" style="10"/>
    <col min="7903" max="7904" width="9" style="10" customWidth="1"/>
    <col min="7905" max="7905" width="0.6640625" style="10" customWidth="1"/>
    <col min="7906" max="7916" width="2.109375" style="10" customWidth="1"/>
    <col min="7917" max="7917" width="6" style="10" customWidth="1"/>
    <col min="7918" max="7918" width="22.33203125" style="10" customWidth="1"/>
    <col min="7919" max="7919" width="3.33203125" style="10" bestFit="1" customWidth="1"/>
    <col min="7920" max="7921" width="2.109375" style="10" customWidth="1"/>
    <col min="7922" max="7926" width="3.88671875" style="10" customWidth="1"/>
    <col min="7927" max="7927" width="3.109375" style="10" customWidth="1"/>
    <col min="7928" max="7928" width="24.109375" style="10" bestFit="1" customWidth="1"/>
    <col min="7929" max="7929" width="3.109375" style="10" customWidth="1"/>
    <col min="7930" max="7930" width="0.6640625" style="10" customWidth="1"/>
    <col min="7931" max="7931" width="9" style="10"/>
    <col min="7932" max="7933" width="9" style="10" customWidth="1"/>
    <col min="7934" max="8158" width="9" style="10"/>
    <col min="8159" max="8160" width="9" style="10" customWidth="1"/>
    <col min="8161" max="8161" width="0.6640625" style="10" customWidth="1"/>
    <col min="8162" max="8172" width="2.109375" style="10" customWidth="1"/>
    <col min="8173" max="8173" width="6" style="10" customWidth="1"/>
    <col min="8174" max="8174" width="22.33203125" style="10" customWidth="1"/>
    <col min="8175" max="8175" width="3.33203125" style="10" bestFit="1" customWidth="1"/>
    <col min="8176" max="8177" width="2.109375" style="10" customWidth="1"/>
    <col min="8178" max="8182" width="3.88671875" style="10" customWidth="1"/>
    <col min="8183" max="8183" width="3.109375" style="10" customWidth="1"/>
    <col min="8184" max="8184" width="24.109375" style="10" bestFit="1" customWidth="1"/>
    <col min="8185" max="8185" width="3.109375" style="10" customWidth="1"/>
    <col min="8186" max="8186" width="0.6640625" style="10" customWidth="1"/>
    <col min="8187" max="8187" width="9" style="10"/>
    <col min="8188" max="8189" width="9" style="10" customWidth="1"/>
    <col min="8190" max="8414" width="9" style="10"/>
    <col min="8415" max="8416" width="9" style="10" customWidth="1"/>
    <col min="8417" max="8417" width="0.6640625" style="10" customWidth="1"/>
    <col min="8418" max="8428" width="2.109375" style="10" customWidth="1"/>
    <col min="8429" max="8429" width="6" style="10" customWidth="1"/>
    <col min="8430" max="8430" width="22.33203125" style="10" customWidth="1"/>
    <col min="8431" max="8431" width="3.33203125" style="10" bestFit="1" customWidth="1"/>
    <col min="8432" max="8433" width="2.109375" style="10" customWidth="1"/>
    <col min="8434" max="8438" width="3.88671875" style="10" customWidth="1"/>
    <col min="8439" max="8439" width="3.109375" style="10" customWidth="1"/>
    <col min="8440" max="8440" width="24.109375" style="10" bestFit="1" customWidth="1"/>
    <col min="8441" max="8441" width="3.109375" style="10" customWidth="1"/>
    <col min="8442" max="8442" width="0.6640625" style="10" customWidth="1"/>
    <col min="8443" max="8443" width="9" style="10"/>
    <col min="8444" max="8445" width="9" style="10" customWidth="1"/>
    <col min="8446" max="8670" width="9" style="10"/>
    <col min="8671" max="8672" width="9" style="10" customWidth="1"/>
    <col min="8673" max="8673" width="0.6640625" style="10" customWidth="1"/>
    <col min="8674" max="8684" width="2.109375" style="10" customWidth="1"/>
    <col min="8685" max="8685" width="6" style="10" customWidth="1"/>
    <col min="8686" max="8686" width="22.33203125" style="10" customWidth="1"/>
    <col min="8687" max="8687" width="3.33203125" style="10" bestFit="1" customWidth="1"/>
    <col min="8688" max="8689" width="2.109375" style="10" customWidth="1"/>
    <col min="8690" max="8694" width="3.88671875" style="10" customWidth="1"/>
    <col min="8695" max="8695" width="3.109375" style="10" customWidth="1"/>
    <col min="8696" max="8696" width="24.109375" style="10" bestFit="1" customWidth="1"/>
    <col min="8697" max="8697" width="3.109375" style="10" customWidth="1"/>
    <col min="8698" max="8698" width="0.6640625" style="10" customWidth="1"/>
    <col min="8699" max="8699" width="9" style="10"/>
    <col min="8700" max="8701" width="9" style="10" customWidth="1"/>
    <col min="8702" max="8926" width="9" style="10"/>
    <col min="8927" max="8928" width="9" style="10" customWidth="1"/>
    <col min="8929" max="8929" width="0.6640625" style="10" customWidth="1"/>
    <col min="8930" max="8940" width="2.109375" style="10" customWidth="1"/>
    <col min="8941" max="8941" width="6" style="10" customWidth="1"/>
    <col min="8942" max="8942" width="22.33203125" style="10" customWidth="1"/>
    <col min="8943" max="8943" width="3.33203125" style="10" bestFit="1" customWidth="1"/>
    <col min="8944" max="8945" width="2.109375" style="10" customWidth="1"/>
    <col min="8946" max="8950" width="3.88671875" style="10" customWidth="1"/>
    <col min="8951" max="8951" width="3.109375" style="10" customWidth="1"/>
    <col min="8952" max="8952" width="24.109375" style="10" bestFit="1" customWidth="1"/>
    <col min="8953" max="8953" width="3.109375" style="10" customWidth="1"/>
    <col min="8954" max="8954" width="0.6640625" style="10" customWidth="1"/>
    <col min="8955" max="8955" width="9" style="10"/>
    <col min="8956" max="8957" width="9" style="10" customWidth="1"/>
    <col min="8958" max="9182" width="9" style="10"/>
    <col min="9183" max="9184" width="9" style="10" customWidth="1"/>
    <col min="9185" max="9185" width="0.6640625" style="10" customWidth="1"/>
    <col min="9186" max="9196" width="2.109375" style="10" customWidth="1"/>
    <col min="9197" max="9197" width="6" style="10" customWidth="1"/>
    <col min="9198" max="9198" width="22.33203125" style="10" customWidth="1"/>
    <col min="9199" max="9199" width="3.33203125" style="10" bestFit="1" customWidth="1"/>
    <col min="9200" max="9201" width="2.109375" style="10" customWidth="1"/>
    <col min="9202" max="9206" width="3.88671875" style="10" customWidth="1"/>
    <col min="9207" max="9207" width="3.109375" style="10" customWidth="1"/>
    <col min="9208" max="9208" width="24.109375" style="10" bestFit="1" customWidth="1"/>
    <col min="9209" max="9209" width="3.109375" style="10" customWidth="1"/>
    <col min="9210" max="9210" width="0.6640625" style="10" customWidth="1"/>
    <col min="9211" max="9211" width="9" style="10"/>
    <col min="9212" max="9213" width="9" style="10" customWidth="1"/>
    <col min="9214" max="9438" width="9" style="10"/>
    <col min="9439" max="9440" width="9" style="10" customWidth="1"/>
    <col min="9441" max="9441" width="0.6640625" style="10" customWidth="1"/>
    <col min="9442" max="9452" width="2.109375" style="10" customWidth="1"/>
    <col min="9453" max="9453" width="6" style="10" customWidth="1"/>
    <col min="9454" max="9454" width="22.33203125" style="10" customWidth="1"/>
    <col min="9455" max="9455" width="3.33203125" style="10" bestFit="1" customWidth="1"/>
    <col min="9456" max="9457" width="2.109375" style="10" customWidth="1"/>
    <col min="9458" max="9462" width="3.88671875" style="10" customWidth="1"/>
    <col min="9463" max="9463" width="3.109375" style="10" customWidth="1"/>
    <col min="9464" max="9464" width="24.109375" style="10" bestFit="1" customWidth="1"/>
    <col min="9465" max="9465" width="3.109375" style="10" customWidth="1"/>
    <col min="9466" max="9466" width="0.6640625" style="10" customWidth="1"/>
    <col min="9467" max="9467" width="9" style="10"/>
    <col min="9468" max="9469" width="9" style="10" customWidth="1"/>
    <col min="9470" max="9694" width="9" style="10"/>
    <col min="9695" max="9696" width="9" style="10" customWidth="1"/>
    <col min="9697" max="9697" width="0.6640625" style="10" customWidth="1"/>
    <col min="9698" max="9708" width="2.109375" style="10" customWidth="1"/>
    <col min="9709" max="9709" width="6" style="10" customWidth="1"/>
    <col min="9710" max="9710" width="22.33203125" style="10" customWidth="1"/>
    <col min="9711" max="9711" width="3.33203125" style="10" bestFit="1" customWidth="1"/>
    <col min="9712" max="9713" width="2.109375" style="10" customWidth="1"/>
    <col min="9714" max="9718" width="3.88671875" style="10" customWidth="1"/>
    <col min="9719" max="9719" width="3.109375" style="10" customWidth="1"/>
    <col min="9720" max="9720" width="24.109375" style="10" bestFit="1" customWidth="1"/>
    <col min="9721" max="9721" width="3.109375" style="10" customWidth="1"/>
    <col min="9722" max="9722" width="0.6640625" style="10" customWidth="1"/>
    <col min="9723" max="9723" width="9" style="10"/>
    <col min="9724" max="9725" width="9" style="10" customWidth="1"/>
    <col min="9726" max="9950" width="9" style="10"/>
    <col min="9951" max="9952" width="9" style="10" customWidth="1"/>
    <col min="9953" max="9953" width="0.6640625" style="10" customWidth="1"/>
    <col min="9954" max="9964" width="2.109375" style="10" customWidth="1"/>
    <col min="9965" max="9965" width="6" style="10" customWidth="1"/>
    <col min="9966" max="9966" width="22.33203125" style="10" customWidth="1"/>
    <col min="9967" max="9967" width="3.33203125" style="10" bestFit="1" customWidth="1"/>
    <col min="9968" max="9969" width="2.109375" style="10" customWidth="1"/>
    <col min="9970" max="9974" width="3.88671875" style="10" customWidth="1"/>
    <col min="9975" max="9975" width="3.109375" style="10" customWidth="1"/>
    <col min="9976" max="9976" width="24.109375" style="10" bestFit="1" customWidth="1"/>
    <col min="9977" max="9977" width="3.109375" style="10" customWidth="1"/>
    <col min="9978" max="9978" width="0.6640625" style="10" customWidth="1"/>
    <col min="9979" max="9979" width="9" style="10"/>
    <col min="9980" max="9981" width="9" style="10" customWidth="1"/>
    <col min="9982" max="10206" width="9" style="10"/>
    <col min="10207" max="10208" width="9" style="10" customWidth="1"/>
    <col min="10209" max="10209" width="0.6640625" style="10" customWidth="1"/>
    <col min="10210" max="10220" width="2.109375" style="10" customWidth="1"/>
    <col min="10221" max="10221" width="6" style="10" customWidth="1"/>
    <col min="10222" max="10222" width="22.33203125" style="10" customWidth="1"/>
    <col min="10223" max="10223" width="3.33203125" style="10" bestFit="1" customWidth="1"/>
    <col min="10224" max="10225" width="2.109375" style="10" customWidth="1"/>
    <col min="10226" max="10230" width="3.88671875" style="10" customWidth="1"/>
    <col min="10231" max="10231" width="3.109375" style="10" customWidth="1"/>
    <col min="10232" max="10232" width="24.109375" style="10" bestFit="1" customWidth="1"/>
    <col min="10233" max="10233" width="3.109375" style="10" customWidth="1"/>
    <col min="10234" max="10234" width="0.6640625" style="10" customWidth="1"/>
    <col min="10235" max="10235" width="9" style="10"/>
    <col min="10236" max="10237" width="9" style="10" customWidth="1"/>
    <col min="10238" max="10462" width="9" style="10"/>
    <col min="10463" max="10464" width="9" style="10" customWidth="1"/>
    <col min="10465" max="10465" width="0.6640625" style="10" customWidth="1"/>
    <col min="10466" max="10476" width="2.109375" style="10" customWidth="1"/>
    <col min="10477" max="10477" width="6" style="10" customWidth="1"/>
    <col min="10478" max="10478" width="22.33203125" style="10" customWidth="1"/>
    <col min="10479" max="10479" width="3.33203125" style="10" bestFit="1" customWidth="1"/>
    <col min="10480" max="10481" width="2.109375" style="10" customWidth="1"/>
    <col min="10482" max="10486" width="3.88671875" style="10" customWidth="1"/>
    <col min="10487" max="10487" width="3.109375" style="10" customWidth="1"/>
    <col min="10488" max="10488" width="24.109375" style="10" bestFit="1" customWidth="1"/>
    <col min="10489" max="10489" width="3.109375" style="10" customWidth="1"/>
    <col min="10490" max="10490" width="0.6640625" style="10" customWidth="1"/>
    <col min="10491" max="10491" width="9" style="10"/>
    <col min="10492" max="10493" width="9" style="10" customWidth="1"/>
    <col min="10494" max="10718" width="9" style="10"/>
    <col min="10719" max="10720" width="9" style="10" customWidth="1"/>
    <col min="10721" max="10721" width="0.6640625" style="10" customWidth="1"/>
    <col min="10722" max="10732" width="2.109375" style="10" customWidth="1"/>
    <col min="10733" max="10733" width="6" style="10" customWidth="1"/>
    <col min="10734" max="10734" width="22.33203125" style="10" customWidth="1"/>
    <col min="10735" max="10735" width="3.33203125" style="10" bestFit="1" customWidth="1"/>
    <col min="10736" max="10737" width="2.109375" style="10" customWidth="1"/>
    <col min="10738" max="10742" width="3.88671875" style="10" customWidth="1"/>
    <col min="10743" max="10743" width="3.109375" style="10" customWidth="1"/>
    <col min="10744" max="10744" width="24.109375" style="10" bestFit="1" customWidth="1"/>
    <col min="10745" max="10745" width="3.109375" style="10" customWidth="1"/>
    <col min="10746" max="10746" width="0.6640625" style="10" customWidth="1"/>
    <col min="10747" max="10747" width="9" style="10"/>
    <col min="10748" max="10749" width="9" style="10" customWidth="1"/>
    <col min="10750" max="10974" width="9" style="10"/>
    <col min="10975" max="10976" width="9" style="10" customWidth="1"/>
    <col min="10977" max="10977" width="0.6640625" style="10" customWidth="1"/>
    <col min="10978" max="10988" width="2.109375" style="10" customWidth="1"/>
    <col min="10989" max="10989" width="6" style="10" customWidth="1"/>
    <col min="10990" max="10990" width="22.33203125" style="10" customWidth="1"/>
    <col min="10991" max="10991" width="3.33203125" style="10" bestFit="1" customWidth="1"/>
    <col min="10992" max="10993" width="2.109375" style="10" customWidth="1"/>
    <col min="10994" max="10998" width="3.88671875" style="10" customWidth="1"/>
    <col min="10999" max="10999" width="3.109375" style="10" customWidth="1"/>
    <col min="11000" max="11000" width="24.109375" style="10" bestFit="1" customWidth="1"/>
    <col min="11001" max="11001" width="3.109375" style="10" customWidth="1"/>
    <col min="11002" max="11002" width="0.6640625" style="10" customWidth="1"/>
    <col min="11003" max="11003" width="9" style="10"/>
    <col min="11004" max="11005" width="9" style="10" customWidth="1"/>
    <col min="11006" max="11230" width="9" style="10"/>
    <col min="11231" max="11232" width="9" style="10" customWidth="1"/>
    <col min="11233" max="11233" width="0.6640625" style="10" customWidth="1"/>
    <col min="11234" max="11244" width="2.109375" style="10" customWidth="1"/>
    <col min="11245" max="11245" width="6" style="10" customWidth="1"/>
    <col min="11246" max="11246" width="22.33203125" style="10" customWidth="1"/>
    <col min="11247" max="11247" width="3.33203125" style="10" bestFit="1" customWidth="1"/>
    <col min="11248" max="11249" width="2.109375" style="10" customWidth="1"/>
    <col min="11250" max="11254" width="3.88671875" style="10" customWidth="1"/>
    <col min="11255" max="11255" width="3.109375" style="10" customWidth="1"/>
    <col min="11256" max="11256" width="24.109375" style="10" bestFit="1" customWidth="1"/>
    <col min="11257" max="11257" width="3.109375" style="10" customWidth="1"/>
    <col min="11258" max="11258" width="0.6640625" style="10" customWidth="1"/>
    <col min="11259" max="11259" width="9" style="10"/>
    <col min="11260" max="11261" width="9" style="10" customWidth="1"/>
    <col min="11262" max="11486" width="9" style="10"/>
    <col min="11487" max="11488" width="9" style="10" customWidth="1"/>
    <col min="11489" max="11489" width="0.6640625" style="10" customWidth="1"/>
    <col min="11490" max="11500" width="2.109375" style="10" customWidth="1"/>
    <col min="11501" max="11501" width="6" style="10" customWidth="1"/>
    <col min="11502" max="11502" width="22.33203125" style="10" customWidth="1"/>
    <col min="11503" max="11503" width="3.33203125" style="10" bestFit="1" customWidth="1"/>
    <col min="11504" max="11505" width="2.109375" style="10" customWidth="1"/>
    <col min="11506" max="11510" width="3.88671875" style="10" customWidth="1"/>
    <col min="11511" max="11511" width="3.109375" style="10" customWidth="1"/>
    <col min="11512" max="11512" width="24.109375" style="10" bestFit="1" customWidth="1"/>
    <col min="11513" max="11513" width="3.109375" style="10" customWidth="1"/>
    <col min="11514" max="11514" width="0.6640625" style="10" customWidth="1"/>
    <col min="11515" max="11515" width="9" style="10"/>
    <col min="11516" max="11517" width="9" style="10" customWidth="1"/>
    <col min="11518" max="11742" width="9" style="10"/>
    <col min="11743" max="11744" width="9" style="10" customWidth="1"/>
    <col min="11745" max="11745" width="0.6640625" style="10" customWidth="1"/>
    <col min="11746" max="11756" width="2.109375" style="10" customWidth="1"/>
    <col min="11757" max="11757" width="6" style="10" customWidth="1"/>
    <col min="11758" max="11758" width="22.33203125" style="10" customWidth="1"/>
    <col min="11759" max="11759" width="3.33203125" style="10" bestFit="1" customWidth="1"/>
    <col min="11760" max="11761" width="2.109375" style="10" customWidth="1"/>
    <col min="11762" max="11766" width="3.88671875" style="10" customWidth="1"/>
    <col min="11767" max="11767" width="3.109375" style="10" customWidth="1"/>
    <col min="11768" max="11768" width="24.109375" style="10" bestFit="1" customWidth="1"/>
    <col min="11769" max="11769" width="3.109375" style="10" customWidth="1"/>
    <col min="11770" max="11770" width="0.6640625" style="10" customWidth="1"/>
    <col min="11771" max="11771" width="9" style="10"/>
    <col min="11772" max="11773" width="9" style="10" customWidth="1"/>
    <col min="11774" max="11998" width="9" style="10"/>
    <col min="11999" max="12000" width="9" style="10" customWidth="1"/>
    <col min="12001" max="12001" width="0.6640625" style="10" customWidth="1"/>
    <col min="12002" max="12012" width="2.109375" style="10" customWidth="1"/>
    <col min="12013" max="12013" width="6" style="10" customWidth="1"/>
    <col min="12014" max="12014" width="22.33203125" style="10" customWidth="1"/>
    <col min="12015" max="12015" width="3.33203125" style="10" bestFit="1" customWidth="1"/>
    <col min="12016" max="12017" width="2.109375" style="10" customWidth="1"/>
    <col min="12018" max="12022" width="3.88671875" style="10" customWidth="1"/>
    <col min="12023" max="12023" width="3.109375" style="10" customWidth="1"/>
    <col min="12024" max="12024" width="24.109375" style="10" bestFit="1" customWidth="1"/>
    <col min="12025" max="12025" width="3.109375" style="10" customWidth="1"/>
    <col min="12026" max="12026" width="0.6640625" style="10" customWidth="1"/>
    <col min="12027" max="12027" width="9" style="10"/>
    <col min="12028" max="12029" width="9" style="10" customWidth="1"/>
    <col min="12030" max="12254" width="9" style="10"/>
    <col min="12255" max="12256" width="9" style="10" customWidth="1"/>
    <col min="12257" max="12257" width="0.6640625" style="10" customWidth="1"/>
    <col min="12258" max="12268" width="2.109375" style="10" customWidth="1"/>
    <col min="12269" max="12269" width="6" style="10" customWidth="1"/>
    <col min="12270" max="12270" width="22.33203125" style="10" customWidth="1"/>
    <col min="12271" max="12271" width="3.33203125" style="10" bestFit="1" customWidth="1"/>
    <col min="12272" max="12273" width="2.109375" style="10" customWidth="1"/>
    <col min="12274" max="12278" width="3.88671875" style="10" customWidth="1"/>
    <col min="12279" max="12279" width="3.109375" style="10" customWidth="1"/>
    <col min="12280" max="12280" width="24.109375" style="10" bestFit="1" customWidth="1"/>
    <col min="12281" max="12281" width="3.109375" style="10" customWidth="1"/>
    <col min="12282" max="12282" width="0.6640625" style="10" customWidth="1"/>
    <col min="12283" max="12283" width="9" style="10"/>
    <col min="12284" max="12285" width="9" style="10" customWidth="1"/>
    <col min="12286" max="12510" width="9" style="10"/>
    <col min="12511" max="12512" width="9" style="10" customWidth="1"/>
    <col min="12513" max="12513" width="0.6640625" style="10" customWidth="1"/>
    <col min="12514" max="12524" width="2.109375" style="10" customWidth="1"/>
    <col min="12525" max="12525" width="6" style="10" customWidth="1"/>
    <col min="12526" max="12526" width="22.33203125" style="10" customWidth="1"/>
    <col min="12527" max="12527" width="3.33203125" style="10" bestFit="1" customWidth="1"/>
    <col min="12528" max="12529" width="2.109375" style="10" customWidth="1"/>
    <col min="12530" max="12534" width="3.88671875" style="10" customWidth="1"/>
    <col min="12535" max="12535" width="3.109375" style="10" customWidth="1"/>
    <col min="12536" max="12536" width="24.109375" style="10" bestFit="1" customWidth="1"/>
    <col min="12537" max="12537" width="3.109375" style="10" customWidth="1"/>
    <col min="12538" max="12538" width="0.6640625" style="10" customWidth="1"/>
    <col min="12539" max="12539" width="9" style="10"/>
    <col min="12540" max="12541" width="9" style="10" customWidth="1"/>
    <col min="12542" max="12766" width="9" style="10"/>
    <col min="12767" max="12768" width="9" style="10" customWidth="1"/>
    <col min="12769" max="12769" width="0.6640625" style="10" customWidth="1"/>
    <col min="12770" max="12780" width="2.109375" style="10" customWidth="1"/>
    <col min="12781" max="12781" width="6" style="10" customWidth="1"/>
    <col min="12782" max="12782" width="22.33203125" style="10" customWidth="1"/>
    <col min="12783" max="12783" width="3.33203125" style="10" bestFit="1" customWidth="1"/>
    <col min="12784" max="12785" width="2.109375" style="10" customWidth="1"/>
    <col min="12786" max="12790" width="3.88671875" style="10" customWidth="1"/>
    <col min="12791" max="12791" width="3.109375" style="10" customWidth="1"/>
    <col min="12792" max="12792" width="24.109375" style="10" bestFit="1" customWidth="1"/>
    <col min="12793" max="12793" width="3.109375" style="10" customWidth="1"/>
    <col min="12794" max="12794" width="0.6640625" style="10" customWidth="1"/>
    <col min="12795" max="12795" width="9" style="10"/>
    <col min="12796" max="12797" width="9" style="10" customWidth="1"/>
    <col min="12798" max="13022" width="9" style="10"/>
    <col min="13023" max="13024" width="9" style="10" customWidth="1"/>
    <col min="13025" max="13025" width="0.6640625" style="10" customWidth="1"/>
    <col min="13026" max="13036" width="2.109375" style="10" customWidth="1"/>
    <col min="13037" max="13037" width="6" style="10" customWidth="1"/>
    <col min="13038" max="13038" width="22.33203125" style="10" customWidth="1"/>
    <col min="13039" max="13039" width="3.33203125" style="10" bestFit="1" customWidth="1"/>
    <col min="13040" max="13041" width="2.109375" style="10" customWidth="1"/>
    <col min="13042" max="13046" width="3.88671875" style="10" customWidth="1"/>
    <col min="13047" max="13047" width="3.109375" style="10" customWidth="1"/>
    <col min="13048" max="13048" width="24.109375" style="10" bestFit="1" customWidth="1"/>
    <col min="13049" max="13049" width="3.109375" style="10" customWidth="1"/>
    <col min="13050" max="13050" width="0.6640625" style="10" customWidth="1"/>
    <col min="13051" max="13051" width="9" style="10"/>
    <col min="13052" max="13053" width="9" style="10" customWidth="1"/>
    <col min="13054" max="13278" width="9" style="10"/>
    <col min="13279" max="13280" width="9" style="10" customWidth="1"/>
    <col min="13281" max="13281" width="0.6640625" style="10" customWidth="1"/>
    <col min="13282" max="13292" width="2.109375" style="10" customWidth="1"/>
    <col min="13293" max="13293" width="6" style="10" customWidth="1"/>
    <col min="13294" max="13294" width="22.33203125" style="10" customWidth="1"/>
    <col min="13295" max="13295" width="3.33203125" style="10" bestFit="1" customWidth="1"/>
    <col min="13296" max="13297" width="2.109375" style="10" customWidth="1"/>
    <col min="13298" max="13302" width="3.88671875" style="10" customWidth="1"/>
    <col min="13303" max="13303" width="3.109375" style="10" customWidth="1"/>
    <col min="13304" max="13304" width="24.109375" style="10" bestFit="1" customWidth="1"/>
    <col min="13305" max="13305" width="3.109375" style="10" customWidth="1"/>
    <col min="13306" max="13306" width="0.6640625" style="10" customWidth="1"/>
    <col min="13307" max="13307" width="9" style="10"/>
    <col min="13308" max="13309" width="9" style="10" customWidth="1"/>
    <col min="13310" max="13534" width="9" style="10"/>
    <col min="13535" max="13536" width="9" style="10" customWidth="1"/>
    <col min="13537" max="13537" width="0.6640625" style="10" customWidth="1"/>
    <col min="13538" max="13548" width="2.109375" style="10" customWidth="1"/>
    <col min="13549" max="13549" width="6" style="10" customWidth="1"/>
    <col min="13550" max="13550" width="22.33203125" style="10" customWidth="1"/>
    <col min="13551" max="13551" width="3.33203125" style="10" bestFit="1" customWidth="1"/>
    <col min="13552" max="13553" width="2.109375" style="10" customWidth="1"/>
    <col min="13554" max="13558" width="3.88671875" style="10" customWidth="1"/>
    <col min="13559" max="13559" width="3.109375" style="10" customWidth="1"/>
    <col min="13560" max="13560" width="24.109375" style="10" bestFit="1" customWidth="1"/>
    <col min="13561" max="13561" width="3.109375" style="10" customWidth="1"/>
    <col min="13562" max="13562" width="0.6640625" style="10" customWidth="1"/>
    <col min="13563" max="13563" width="9" style="10"/>
    <col min="13564" max="13565" width="9" style="10" customWidth="1"/>
    <col min="13566" max="13790" width="9" style="10"/>
    <col min="13791" max="13792" width="9" style="10" customWidth="1"/>
    <col min="13793" max="13793" width="0.6640625" style="10" customWidth="1"/>
    <col min="13794" max="13804" width="2.109375" style="10" customWidth="1"/>
    <col min="13805" max="13805" width="6" style="10" customWidth="1"/>
    <col min="13806" max="13806" width="22.33203125" style="10" customWidth="1"/>
    <col min="13807" max="13807" width="3.33203125" style="10" bestFit="1" customWidth="1"/>
    <col min="13808" max="13809" width="2.109375" style="10" customWidth="1"/>
    <col min="13810" max="13814" width="3.88671875" style="10" customWidth="1"/>
    <col min="13815" max="13815" width="3.109375" style="10" customWidth="1"/>
    <col min="13816" max="13816" width="24.109375" style="10" bestFit="1" customWidth="1"/>
    <col min="13817" max="13817" width="3.109375" style="10" customWidth="1"/>
    <col min="13818" max="13818" width="0.6640625" style="10" customWidth="1"/>
    <col min="13819" max="13819" width="9" style="10"/>
    <col min="13820" max="13821" width="9" style="10" customWidth="1"/>
    <col min="13822" max="14046" width="9" style="10"/>
    <col min="14047" max="14048" width="9" style="10" customWidth="1"/>
    <col min="14049" max="14049" width="0.6640625" style="10" customWidth="1"/>
    <col min="14050" max="14060" width="2.109375" style="10" customWidth="1"/>
    <col min="14061" max="14061" width="6" style="10" customWidth="1"/>
    <col min="14062" max="14062" width="22.33203125" style="10" customWidth="1"/>
    <col min="14063" max="14063" width="3.33203125" style="10" bestFit="1" customWidth="1"/>
    <col min="14064" max="14065" width="2.109375" style="10" customWidth="1"/>
    <col min="14066" max="14070" width="3.88671875" style="10" customWidth="1"/>
    <col min="14071" max="14071" width="3.109375" style="10" customWidth="1"/>
    <col min="14072" max="14072" width="24.109375" style="10" bestFit="1" customWidth="1"/>
    <col min="14073" max="14073" width="3.109375" style="10" customWidth="1"/>
    <col min="14074" max="14074" width="0.6640625" style="10" customWidth="1"/>
    <col min="14075" max="14075" width="9" style="10"/>
    <col min="14076" max="14077" width="9" style="10" customWidth="1"/>
    <col min="14078" max="14302" width="9" style="10"/>
    <col min="14303" max="14304" width="9" style="10" customWidth="1"/>
    <col min="14305" max="14305" width="0.6640625" style="10" customWidth="1"/>
    <col min="14306" max="14316" width="2.109375" style="10" customWidth="1"/>
    <col min="14317" max="14317" width="6" style="10" customWidth="1"/>
    <col min="14318" max="14318" width="22.33203125" style="10" customWidth="1"/>
    <col min="14319" max="14319" width="3.33203125" style="10" bestFit="1" customWidth="1"/>
    <col min="14320" max="14321" width="2.109375" style="10" customWidth="1"/>
    <col min="14322" max="14326" width="3.88671875" style="10" customWidth="1"/>
    <col min="14327" max="14327" width="3.109375" style="10" customWidth="1"/>
    <col min="14328" max="14328" width="24.109375" style="10" bestFit="1" customWidth="1"/>
    <col min="14329" max="14329" width="3.109375" style="10" customWidth="1"/>
    <col min="14330" max="14330" width="0.6640625" style="10" customWidth="1"/>
    <col min="14331" max="14331" width="9" style="10"/>
    <col min="14332" max="14333" width="9" style="10" customWidth="1"/>
    <col min="14334" max="14558" width="9" style="10"/>
    <col min="14559" max="14560" width="9" style="10" customWidth="1"/>
    <col min="14561" max="14561" width="0.6640625" style="10" customWidth="1"/>
    <col min="14562" max="14572" width="2.109375" style="10" customWidth="1"/>
    <col min="14573" max="14573" width="6" style="10" customWidth="1"/>
    <col min="14574" max="14574" width="22.33203125" style="10" customWidth="1"/>
    <col min="14575" max="14575" width="3.33203125" style="10" bestFit="1" customWidth="1"/>
    <col min="14576" max="14577" width="2.109375" style="10" customWidth="1"/>
    <col min="14578" max="14582" width="3.88671875" style="10" customWidth="1"/>
    <col min="14583" max="14583" width="3.109375" style="10" customWidth="1"/>
    <col min="14584" max="14584" width="24.109375" style="10" bestFit="1" customWidth="1"/>
    <col min="14585" max="14585" width="3.109375" style="10" customWidth="1"/>
    <col min="14586" max="14586" width="0.6640625" style="10" customWidth="1"/>
    <col min="14587" max="14587" width="9" style="10"/>
    <col min="14588" max="14589" width="9" style="10" customWidth="1"/>
    <col min="14590" max="14814" width="9" style="10"/>
    <col min="14815" max="14816" width="9" style="10" customWidth="1"/>
    <col min="14817" max="14817" width="0.6640625" style="10" customWidth="1"/>
    <col min="14818" max="14828" width="2.109375" style="10" customWidth="1"/>
    <col min="14829" max="14829" width="6" style="10" customWidth="1"/>
    <col min="14830" max="14830" width="22.33203125" style="10" customWidth="1"/>
    <col min="14831" max="14831" width="3.33203125" style="10" bestFit="1" customWidth="1"/>
    <col min="14832" max="14833" width="2.109375" style="10" customWidth="1"/>
    <col min="14834" max="14838" width="3.88671875" style="10" customWidth="1"/>
    <col min="14839" max="14839" width="3.109375" style="10" customWidth="1"/>
    <col min="14840" max="14840" width="24.109375" style="10" bestFit="1" customWidth="1"/>
    <col min="14841" max="14841" width="3.109375" style="10" customWidth="1"/>
    <col min="14842" max="14842" width="0.6640625" style="10" customWidth="1"/>
    <col min="14843" max="14843" width="9" style="10"/>
    <col min="14844" max="14845" width="9" style="10" customWidth="1"/>
    <col min="14846" max="15070" width="9" style="10"/>
    <col min="15071" max="15072" width="9" style="10" customWidth="1"/>
    <col min="15073" max="15073" width="0.6640625" style="10" customWidth="1"/>
    <col min="15074" max="15084" width="2.109375" style="10" customWidth="1"/>
    <col min="15085" max="15085" width="6" style="10" customWidth="1"/>
    <col min="15086" max="15086" width="22.33203125" style="10" customWidth="1"/>
    <col min="15087" max="15087" width="3.33203125" style="10" bestFit="1" customWidth="1"/>
    <col min="15088" max="15089" width="2.109375" style="10" customWidth="1"/>
    <col min="15090" max="15094" width="3.88671875" style="10" customWidth="1"/>
    <col min="15095" max="15095" width="3.109375" style="10" customWidth="1"/>
    <col min="15096" max="15096" width="24.109375" style="10" bestFit="1" customWidth="1"/>
    <col min="15097" max="15097" width="3.109375" style="10" customWidth="1"/>
    <col min="15098" max="15098" width="0.6640625" style="10" customWidth="1"/>
    <col min="15099" max="15099" width="9" style="10"/>
    <col min="15100" max="15101" width="9" style="10" customWidth="1"/>
    <col min="15102" max="15326" width="9" style="10"/>
    <col min="15327" max="15328" width="9" style="10" customWidth="1"/>
    <col min="15329" max="15329" width="0.6640625" style="10" customWidth="1"/>
    <col min="15330" max="15340" width="2.109375" style="10" customWidth="1"/>
    <col min="15341" max="15341" width="6" style="10" customWidth="1"/>
    <col min="15342" max="15342" width="22.33203125" style="10" customWidth="1"/>
    <col min="15343" max="15343" width="3.33203125" style="10" bestFit="1" customWidth="1"/>
    <col min="15344" max="15345" width="2.109375" style="10" customWidth="1"/>
    <col min="15346" max="15350" width="3.88671875" style="10" customWidth="1"/>
    <col min="15351" max="15351" width="3.109375" style="10" customWidth="1"/>
    <col min="15352" max="15352" width="24.109375" style="10" bestFit="1" customWidth="1"/>
    <col min="15353" max="15353" width="3.109375" style="10" customWidth="1"/>
    <col min="15354" max="15354" width="0.6640625" style="10" customWidth="1"/>
    <col min="15355" max="15355" width="9" style="10"/>
    <col min="15356" max="15357" width="9" style="10" customWidth="1"/>
    <col min="15358" max="15582" width="9" style="10"/>
    <col min="15583" max="15584" width="9" style="10" customWidth="1"/>
    <col min="15585" max="15585" width="0.6640625" style="10" customWidth="1"/>
    <col min="15586" max="15596" width="2.109375" style="10" customWidth="1"/>
    <col min="15597" max="15597" width="6" style="10" customWidth="1"/>
    <col min="15598" max="15598" width="22.33203125" style="10" customWidth="1"/>
    <col min="15599" max="15599" width="3.33203125" style="10" bestFit="1" customWidth="1"/>
    <col min="15600" max="15601" width="2.109375" style="10" customWidth="1"/>
    <col min="15602" max="15606" width="3.88671875" style="10" customWidth="1"/>
    <col min="15607" max="15607" width="3.109375" style="10" customWidth="1"/>
    <col min="15608" max="15608" width="24.109375" style="10" bestFit="1" customWidth="1"/>
    <col min="15609" max="15609" width="3.109375" style="10" customWidth="1"/>
    <col min="15610" max="15610" width="0.6640625" style="10" customWidth="1"/>
    <col min="15611" max="15611" width="9" style="10"/>
    <col min="15612" max="15613" width="9" style="10" customWidth="1"/>
    <col min="15614" max="15838" width="9" style="10"/>
    <col min="15839" max="15840" width="9" style="10" customWidth="1"/>
    <col min="15841" max="15841" width="0.6640625" style="10" customWidth="1"/>
    <col min="15842" max="15852" width="2.109375" style="10" customWidth="1"/>
    <col min="15853" max="15853" width="6" style="10" customWidth="1"/>
    <col min="15854" max="15854" width="22.33203125" style="10" customWidth="1"/>
    <col min="15855" max="15855" width="3.33203125" style="10" bestFit="1" customWidth="1"/>
    <col min="15856" max="15857" width="2.109375" style="10" customWidth="1"/>
    <col min="15858" max="15862" width="3.88671875" style="10" customWidth="1"/>
    <col min="15863" max="15863" width="3.109375" style="10" customWidth="1"/>
    <col min="15864" max="15864" width="24.109375" style="10" bestFit="1" customWidth="1"/>
    <col min="15865" max="15865" width="3.109375" style="10" customWidth="1"/>
    <col min="15866" max="15866" width="0.6640625" style="10" customWidth="1"/>
    <col min="15867" max="15867" width="9" style="10"/>
    <col min="15868" max="15869" width="9" style="10" customWidth="1"/>
    <col min="15870" max="16094" width="9" style="10"/>
    <col min="16095" max="16096" width="9" style="10" customWidth="1"/>
    <col min="16097" max="16097" width="0.6640625" style="10" customWidth="1"/>
    <col min="16098" max="16108" width="2.109375" style="10" customWidth="1"/>
    <col min="16109" max="16109" width="6" style="10" customWidth="1"/>
    <col min="16110" max="16110" width="22.33203125" style="10" customWidth="1"/>
    <col min="16111" max="16111" width="3.33203125" style="10" bestFit="1" customWidth="1"/>
    <col min="16112" max="16113" width="2.109375" style="10" customWidth="1"/>
    <col min="16114" max="16118" width="3.88671875" style="10" customWidth="1"/>
    <col min="16119" max="16119" width="3.109375" style="10" customWidth="1"/>
    <col min="16120" max="16120" width="24.109375" style="10" bestFit="1" customWidth="1"/>
    <col min="16121" max="16121" width="3.109375" style="10" customWidth="1"/>
    <col min="16122" max="16122" width="0.6640625" style="10" customWidth="1"/>
    <col min="16123" max="16123" width="9" style="10"/>
    <col min="16124" max="16125" width="9" style="10" customWidth="1"/>
    <col min="16126" max="16384" width="9" style="10"/>
  </cols>
  <sheetData>
    <row r="1" spans="1:25" s="8" customFormat="1" ht="24.75" customHeight="1" x14ac:dyDescent="0.2">
      <c r="A1" s="7"/>
      <c r="B1" s="7" t="s">
        <v>364</v>
      </c>
      <c r="S1" s="9"/>
    </row>
    <row r="2" spans="1:25" ht="16.5" customHeight="1" x14ac:dyDescent="0.2">
      <c r="B2" s="323" t="s">
        <v>516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s="11" customFormat="1" ht="13.8" thickBot="1" x14ac:dyDescent="0.25">
      <c r="B3" s="12"/>
      <c r="Y3" s="13" t="s">
        <v>0</v>
      </c>
    </row>
    <row r="4" spans="1:25" s="14" customFormat="1" ht="14.25" customHeight="1" thickBot="1" x14ac:dyDescent="0.25">
      <c r="B4" s="324" t="s">
        <v>1</v>
      </c>
      <c r="C4" s="321"/>
      <c r="D4" s="321"/>
      <c r="E4" s="321"/>
      <c r="F4" s="321"/>
      <c r="G4" s="321"/>
      <c r="H4" s="321"/>
      <c r="I4" s="325"/>
      <c r="J4" s="325"/>
      <c r="K4" s="325"/>
      <c r="L4" s="325"/>
      <c r="M4" s="325"/>
      <c r="N4" s="326" t="s">
        <v>2</v>
      </c>
      <c r="O4" s="327"/>
      <c r="P4" s="321" t="s">
        <v>1</v>
      </c>
      <c r="Q4" s="321"/>
      <c r="R4" s="321"/>
      <c r="S4" s="321"/>
      <c r="T4" s="321"/>
      <c r="U4" s="321"/>
      <c r="V4" s="321"/>
      <c r="W4" s="321"/>
      <c r="X4" s="326" t="s">
        <v>2</v>
      </c>
      <c r="Y4" s="327"/>
    </row>
    <row r="5" spans="1:25" ht="14.7" customHeight="1" x14ac:dyDescent="0.2">
      <c r="B5" s="15" t="s">
        <v>3</v>
      </c>
      <c r="C5" s="16"/>
      <c r="D5" s="17"/>
      <c r="E5" s="18"/>
      <c r="F5" s="18"/>
      <c r="G5" s="18"/>
      <c r="H5" s="18"/>
      <c r="I5" s="16"/>
      <c r="J5" s="16"/>
      <c r="K5" s="16"/>
      <c r="L5" s="16"/>
      <c r="M5" s="16"/>
      <c r="N5" s="19"/>
      <c r="O5" s="20"/>
      <c r="P5" s="21" t="s">
        <v>4</v>
      </c>
      <c r="Q5" s="17"/>
      <c r="R5" s="17"/>
      <c r="S5" s="17"/>
      <c r="T5" s="17"/>
      <c r="U5" s="17"/>
      <c r="V5" s="17"/>
      <c r="W5" s="16"/>
      <c r="X5" s="19"/>
      <c r="Y5" s="22"/>
    </row>
    <row r="6" spans="1:25" ht="14.7" customHeight="1" x14ac:dyDescent="0.2">
      <c r="B6" s="23"/>
      <c r="C6" s="17" t="s">
        <v>5</v>
      </c>
      <c r="D6" s="17"/>
      <c r="E6" s="17"/>
      <c r="F6" s="17"/>
      <c r="G6" s="17"/>
      <c r="H6" s="17"/>
      <c r="I6" s="16"/>
      <c r="J6" s="16"/>
      <c r="K6" s="16"/>
      <c r="L6" s="16"/>
      <c r="M6" s="16"/>
      <c r="N6" s="24">
        <v>847552161</v>
      </c>
      <c r="O6" s="20"/>
      <c r="P6" s="21"/>
      <c r="Q6" s="17" t="s">
        <v>6</v>
      </c>
      <c r="R6" s="17"/>
      <c r="S6" s="17"/>
      <c r="T6" s="17"/>
      <c r="U6" s="17"/>
      <c r="V6" s="17"/>
      <c r="W6" s="16"/>
      <c r="X6" s="24">
        <v>31793421</v>
      </c>
      <c r="Y6" s="25"/>
    </row>
    <row r="7" spans="1:25" ht="14.7" customHeight="1" x14ac:dyDescent="0.2">
      <c r="B7" s="23"/>
      <c r="C7" s="17"/>
      <c r="D7" s="17" t="s">
        <v>7</v>
      </c>
      <c r="E7" s="17"/>
      <c r="F7" s="17"/>
      <c r="G7" s="17"/>
      <c r="H7" s="17"/>
      <c r="I7" s="16"/>
      <c r="J7" s="16"/>
      <c r="K7" s="16"/>
      <c r="L7" s="16"/>
      <c r="M7" s="16"/>
      <c r="N7" s="24">
        <v>802156443</v>
      </c>
      <c r="O7" s="20"/>
      <c r="P7" s="21"/>
      <c r="Q7" s="17"/>
      <c r="R7" s="17" t="s">
        <v>8</v>
      </c>
      <c r="S7" s="17"/>
      <c r="T7" s="17"/>
      <c r="U7" s="17"/>
      <c r="V7" s="17"/>
      <c r="W7" s="16"/>
      <c r="X7" s="24">
        <v>15789574</v>
      </c>
      <c r="Y7" s="25"/>
    </row>
    <row r="8" spans="1:25" ht="14.7" customHeight="1" x14ac:dyDescent="0.2">
      <c r="B8" s="23"/>
      <c r="C8" s="17"/>
      <c r="D8" s="17"/>
      <c r="E8" s="17" t="s">
        <v>9</v>
      </c>
      <c r="F8" s="17"/>
      <c r="G8" s="17"/>
      <c r="H8" s="17"/>
      <c r="I8" s="16"/>
      <c r="J8" s="16"/>
      <c r="K8" s="16"/>
      <c r="L8" s="16"/>
      <c r="M8" s="16"/>
      <c r="N8" s="24">
        <v>385949521</v>
      </c>
      <c r="O8" s="20"/>
      <c r="P8" s="21"/>
      <c r="Q8" s="17"/>
      <c r="R8" s="17" t="s">
        <v>10</v>
      </c>
      <c r="S8" s="17"/>
      <c r="T8" s="17"/>
      <c r="U8" s="17"/>
      <c r="V8" s="17"/>
      <c r="W8" s="16"/>
      <c r="X8" s="213">
        <v>0</v>
      </c>
      <c r="Y8" s="25"/>
    </row>
    <row r="9" spans="1:25" ht="14.7" customHeight="1" x14ac:dyDescent="0.2">
      <c r="B9" s="23"/>
      <c r="C9" s="17"/>
      <c r="D9" s="17"/>
      <c r="E9" s="17"/>
      <c r="F9" s="17" t="s">
        <v>11</v>
      </c>
      <c r="G9" s="17"/>
      <c r="H9" s="17"/>
      <c r="I9" s="16"/>
      <c r="J9" s="16"/>
      <c r="K9" s="16"/>
      <c r="L9" s="16"/>
      <c r="M9" s="16"/>
      <c r="N9" s="24">
        <v>298182025</v>
      </c>
      <c r="O9" s="20"/>
      <c r="P9" s="21"/>
      <c r="Q9" s="17"/>
      <c r="R9" s="17" t="s">
        <v>12</v>
      </c>
      <c r="S9" s="17"/>
      <c r="T9" s="17"/>
      <c r="U9" s="17"/>
      <c r="V9" s="17"/>
      <c r="W9" s="16"/>
      <c r="X9" s="24">
        <v>15429109</v>
      </c>
      <c r="Y9" s="25"/>
    </row>
    <row r="10" spans="1:25" ht="14.7" customHeight="1" x14ac:dyDescent="0.2">
      <c r="B10" s="23"/>
      <c r="C10" s="17"/>
      <c r="D10" s="17"/>
      <c r="E10" s="17"/>
      <c r="F10" s="17" t="s">
        <v>13</v>
      </c>
      <c r="G10" s="17"/>
      <c r="H10" s="17"/>
      <c r="I10" s="16"/>
      <c r="J10" s="16"/>
      <c r="K10" s="16"/>
      <c r="L10" s="16"/>
      <c r="M10" s="16"/>
      <c r="N10" s="24" t="s">
        <v>14</v>
      </c>
      <c r="O10" s="20"/>
      <c r="P10" s="21"/>
      <c r="Q10" s="17"/>
      <c r="R10" s="17" t="s">
        <v>15</v>
      </c>
      <c r="S10" s="17"/>
      <c r="T10" s="17"/>
      <c r="U10" s="17"/>
      <c r="V10" s="17"/>
      <c r="W10" s="16"/>
      <c r="X10" s="26">
        <v>0</v>
      </c>
      <c r="Y10" s="25"/>
    </row>
    <row r="11" spans="1:25" ht="14.7" customHeight="1" x14ac:dyDescent="0.2">
      <c r="B11" s="23"/>
      <c r="C11" s="17"/>
      <c r="D11" s="17"/>
      <c r="E11" s="17"/>
      <c r="F11" s="17" t="s">
        <v>16</v>
      </c>
      <c r="G11" s="17"/>
      <c r="H11" s="17"/>
      <c r="I11" s="16"/>
      <c r="J11" s="16"/>
      <c r="K11" s="16"/>
      <c r="L11" s="16"/>
      <c r="M11" s="16"/>
      <c r="N11" s="24">
        <v>261214016</v>
      </c>
      <c r="O11" s="20"/>
      <c r="P11" s="21"/>
      <c r="Q11" s="17"/>
      <c r="R11" s="17" t="s">
        <v>17</v>
      </c>
      <c r="S11" s="17"/>
      <c r="T11" s="17"/>
      <c r="U11" s="17"/>
      <c r="V11" s="17"/>
      <c r="W11" s="16"/>
      <c r="X11" s="24">
        <v>574737</v>
      </c>
      <c r="Y11" s="25"/>
    </row>
    <row r="12" spans="1:25" ht="14.7" customHeight="1" x14ac:dyDescent="0.2">
      <c r="B12" s="23"/>
      <c r="C12" s="17"/>
      <c r="D12" s="17"/>
      <c r="E12" s="17"/>
      <c r="F12" s="17" t="s">
        <v>18</v>
      </c>
      <c r="G12" s="17"/>
      <c r="H12" s="17"/>
      <c r="I12" s="16"/>
      <c r="J12" s="16"/>
      <c r="K12" s="16"/>
      <c r="L12" s="16"/>
      <c r="M12" s="16"/>
      <c r="N12" s="24">
        <v>-178549477</v>
      </c>
      <c r="O12" s="20"/>
      <c r="P12" s="21"/>
      <c r="Q12" s="17" t="s">
        <v>19</v>
      </c>
      <c r="R12" s="17"/>
      <c r="S12" s="17"/>
      <c r="T12" s="17"/>
      <c r="U12" s="17"/>
      <c r="V12" s="17"/>
      <c r="W12" s="16"/>
      <c r="X12" s="24">
        <v>9937915</v>
      </c>
      <c r="Y12" s="25"/>
    </row>
    <row r="13" spans="1:25" ht="14.7" customHeight="1" x14ac:dyDescent="0.2">
      <c r="B13" s="23"/>
      <c r="C13" s="17"/>
      <c r="D13" s="17"/>
      <c r="E13" s="17"/>
      <c r="F13" s="17" t="s">
        <v>20</v>
      </c>
      <c r="G13" s="17"/>
      <c r="H13" s="17"/>
      <c r="I13" s="16"/>
      <c r="J13" s="16"/>
      <c r="K13" s="16"/>
      <c r="L13" s="16"/>
      <c r="M13" s="16"/>
      <c r="N13" s="24">
        <v>4054564</v>
      </c>
      <c r="O13" s="20"/>
      <c r="P13" s="21"/>
      <c r="Q13" s="17"/>
      <c r="R13" s="17" t="s">
        <v>21</v>
      </c>
      <c r="S13" s="17"/>
      <c r="T13" s="17"/>
      <c r="U13" s="17"/>
      <c r="V13" s="17"/>
      <c r="W13" s="16"/>
      <c r="X13" s="24">
        <v>1930620</v>
      </c>
      <c r="Y13" s="25"/>
    </row>
    <row r="14" spans="1:25" ht="14.7" customHeight="1" x14ac:dyDescent="0.2">
      <c r="B14" s="23"/>
      <c r="C14" s="17"/>
      <c r="D14" s="17"/>
      <c r="E14" s="17"/>
      <c r="F14" s="17" t="s">
        <v>22</v>
      </c>
      <c r="G14" s="17"/>
      <c r="H14" s="17"/>
      <c r="I14" s="16"/>
      <c r="J14" s="16"/>
      <c r="K14" s="16"/>
      <c r="L14" s="16"/>
      <c r="M14" s="16"/>
      <c r="N14" s="24">
        <v>-1372567</v>
      </c>
      <c r="O14" s="20"/>
      <c r="P14" s="21"/>
      <c r="Q14" s="17"/>
      <c r="R14" s="17" t="s">
        <v>23</v>
      </c>
      <c r="S14" s="17"/>
      <c r="T14" s="17"/>
      <c r="U14" s="17"/>
      <c r="V14" s="17"/>
      <c r="W14" s="16"/>
      <c r="X14" s="24">
        <v>127323</v>
      </c>
      <c r="Y14" s="25"/>
    </row>
    <row r="15" spans="1:25" ht="14.7" customHeight="1" x14ac:dyDescent="0.2">
      <c r="B15" s="23"/>
      <c r="C15" s="17"/>
      <c r="D15" s="17"/>
      <c r="E15" s="17"/>
      <c r="F15" s="17" t="s">
        <v>24</v>
      </c>
      <c r="G15" s="27"/>
      <c r="H15" s="27"/>
      <c r="I15" s="28"/>
      <c r="J15" s="28"/>
      <c r="K15" s="28"/>
      <c r="L15" s="28"/>
      <c r="M15" s="28"/>
      <c r="N15" s="24" t="s">
        <v>14</v>
      </c>
      <c r="O15" s="20"/>
      <c r="P15" s="21"/>
      <c r="Q15" s="17"/>
      <c r="R15" s="17" t="s">
        <v>25</v>
      </c>
      <c r="S15" s="17"/>
      <c r="T15" s="17"/>
      <c r="U15" s="17"/>
      <c r="V15" s="17"/>
      <c r="W15" s="16"/>
      <c r="X15" s="24" t="s">
        <v>14</v>
      </c>
      <c r="Y15" s="25"/>
    </row>
    <row r="16" spans="1:25" ht="14.7" customHeight="1" x14ac:dyDescent="0.2">
      <c r="B16" s="29"/>
      <c r="C16" s="17"/>
      <c r="D16" s="17"/>
      <c r="E16" s="17"/>
      <c r="F16" s="17" t="s">
        <v>26</v>
      </c>
      <c r="G16" s="27"/>
      <c r="H16" s="27"/>
      <c r="I16" s="28"/>
      <c r="J16" s="28"/>
      <c r="K16" s="28"/>
      <c r="L16" s="28"/>
      <c r="M16" s="28"/>
      <c r="N16" s="24" t="s">
        <v>14</v>
      </c>
      <c r="O16" s="20"/>
      <c r="P16" s="30"/>
      <c r="Q16" s="17"/>
      <c r="R16" s="17" t="s">
        <v>27</v>
      </c>
      <c r="S16" s="17"/>
      <c r="T16" s="17"/>
      <c r="U16" s="17"/>
      <c r="V16" s="17"/>
      <c r="W16" s="16"/>
      <c r="X16" s="24" t="s">
        <v>14</v>
      </c>
      <c r="Y16" s="25"/>
    </row>
    <row r="17" spans="2:25" ht="14.7" customHeight="1" x14ac:dyDescent="0.2">
      <c r="B17" s="23"/>
      <c r="C17" s="17"/>
      <c r="D17" s="17"/>
      <c r="E17" s="17"/>
      <c r="F17" s="17" t="s">
        <v>28</v>
      </c>
      <c r="G17" s="27"/>
      <c r="H17" s="27"/>
      <c r="I17" s="28"/>
      <c r="J17" s="28"/>
      <c r="K17" s="28"/>
      <c r="L17" s="28"/>
      <c r="M17" s="28"/>
      <c r="N17" s="24" t="s">
        <v>14</v>
      </c>
      <c r="O17" s="20"/>
      <c r="P17" s="30"/>
      <c r="Q17" s="17"/>
      <c r="R17" s="17" t="s">
        <v>29</v>
      </c>
      <c r="S17" s="17"/>
      <c r="T17" s="17"/>
      <c r="U17" s="17"/>
      <c r="V17" s="17"/>
      <c r="W17" s="16"/>
      <c r="X17" s="24" t="s">
        <v>14</v>
      </c>
      <c r="Y17" s="25"/>
    </row>
    <row r="18" spans="2:25" ht="14.7" customHeight="1" x14ac:dyDescent="0.2">
      <c r="B18" s="23"/>
      <c r="C18" s="17"/>
      <c r="D18" s="17"/>
      <c r="E18" s="17"/>
      <c r="F18" s="17" t="s">
        <v>30</v>
      </c>
      <c r="G18" s="27"/>
      <c r="H18" s="27"/>
      <c r="I18" s="28"/>
      <c r="J18" s="28"/>
      <c r="K18" s="28"/>
      <c r="L18" s="28"/>
      <c r="M18" s="28"/>
      <c r="N18" s="24" t="s">
        <v>14</v>
      </c>
      <c r="O18" s="20"/>
      <c r="P18" s="21"/>
      <c r="Q18" s="17"/>
      <c r="R18" s="17" t="s">
        <v>31</v>
      </c>
      <c r="S18" s="17"/>
      <c r="T18" s="17"/>
      <c r="U18" s="17"/>
      <c r="V18" s="17"/>
      <c r="W18" s="16"/>
      <c r="X18" s="24">
        <v>1800902</v>
      </c>
      <c r="Y18" s="25"/>
    </row>
    <row r="19" spans="2:25" ht="14.7" customHeight="1" x14ac:dyDescent="0.2">
      <c r="B19" s="23"/>
      <c r="C19" s="17"/>
      <c r="D19" s="17"/>
      <c r="E19" s="17"/>
      <c r="F19" s="17" t="s">
        <v>32</v>
      </c>
      <c r="G19" s="27"/>
      <c r="H19" s="27"/>
      <c r="I19" s="28"/>
      <c r="J19" s="28"/>
      <c r="K19" s="28"/>
      <c r="L19" s="28"/>
      <c r="M19" s="28"/>
      <c r="N19" s="24" t="s">
        <v>14</v>
      </c>
      <c r="O19" s="20"/>
      <c r="P19" s="21"/>
      <c r="Q19" s="17"/>
      <c r="R19" s="17" t="s">
        <v>33</v>
      </c>
      <c r="S19" s="17"/>
      <c r="T19" s="17"/>
      <c r="U19" s="17"/>
      <c r="V19" s="17"/>
      <c r="W19" s="16"/>
      <c r="X19" s="24">
        <v>3642205</v>
      </c>
      <c r="Y19" s="25"/>
    </row>
    <row r="20" spans="2:25" ht="14.7" customHeight="1" x14ac:dyDescent="0.2">
      <c r="B20" s="23"/>
      <c r="C20" s="17"/>
      <c r="D20" s="17"/>
      <c r="E20" s="17"/>
      <c r="F20" s="17" t="s">
        <v>34</v>
      </c>
      <c r="G20" s="27"/>
      <c r="H20" s="27"/>
      <c r="I20" s="28"/>
      <c r="J20" s="28"/>
      <c r="K20" s="28"/>
      <c r="L20" s="28"/>
      <c r="M20" s="28"/>
      <c r="N20" s="24" t="s">
        <v>14</v>
      </c>
      <c r="O20" s="20"/>
      <c r="P20" s="21"/>
      <c r="Q20" s="17"/>
      <c r="R20" s="17" t="s">
        <v>17</v>
      </c>
      <c r="S20" s="17"/>
      <c r="T20" s="17"/>
      <c r="U20" s="17"/>
      <c r="V20" s="17"/>
      <c r="W20" s="16"/>
      <c r="X20" s="24">
        <v>2436865</v>
      </c>
      <c r="Y20" s="25"/>
    </row>
    <row r="21" spans="2:25" ht="14.7" customHeight="1" x14ac:dyDescent="0.2">
      <c r="B21" s="23"/>
      <c r="C21" s="17"/>
      <c r="D21" s="17"/>
      <c r="E21" s="17"/>
      <c r="F21" s="17" t="s">
        <v>17</v>
      </c>
      <c r="G21" s="17"/>
      <c r="H21" s="17"/>
      <c r="I21" s="16"/>
      <c r="J21" s="16"/>
      <c r="K21" s="16"/>
      <c r="L21" s="16"/>
      <c r="M21" s="16"/>
      <c r="N21" s="24" t="s">
        <v>14</v>
      </c>
      <c r="O21" s="20"/>
      <c r="P21" s="328" t="s">
        <v>35</v>
      </c>
      <c r="Q21" s="329"/>
      <c r="R21" s="329"/>
      <c r="S21" s="329"/>
      <c r="T21" s="329"/>
      <c r="U21" s="329"/>
      <c r="V21" s="329"/>
      <c r="W21" s="329"/>
      <c r="X21" s="31">
        <v>41731336</v>
      </c>
      <c r="Y21" s="32"/>
    </row>
    <row r="22" spans="2:25" ht="14.7" customHeight="1" x14ac:dyDescent="0.2">
      <c r="B22" s="23"/>
      <c r="C22" s="17"/>
      <c r="D22" s="17"/>
      <c r="E22" s="17"/>
      <c r="F22" s="17" t="s">
        <v>36</v>
      </c>
      <c r="G22" s="17"/>
      <c r="H22" s="17"/>
      <c r="I22" s="16"/>
      <c r="J22" s="16"/>
      <c r="K22" s="16"/>
      <c r="L22" s="16"/>
      <c r="M22" s="16"/>
      <c r="N22" s="24" t="s">
        <v>14</v>
      </c>
      <c r="O22" s="20"/>
      <c r="P22" s="21" t="s">
        <v>37</v>
      </c>
      <c r="Q22" s="33"/>
      <c r="R22" s="33"/>
      <c r="S22" s="33"/>
      <c r="T22" s="33"/>
      <c r="U22" s="33"/>
      <c r="V22" s="33"/>
      <c r="W22" s="33"/>
      <c r="X22" s="19"/>
      <c r="Y22" s="22"/>
    </row>
    <row r="23" spans="2:25" ht="14.7" customHeight="1" x14ac:dyDescent="0.2">
      <c r="B23" s="23"/>
      <c r="C23" s="17"/>
      <c r="D23" s="17"/>
      <c r="E23" s="17"/>
      <c r="F23" s="17" t="s">
        <v>38</v>
      </c>
      <c r="G23" s="17"/>
      <c r="H23" s="17"/>
      <c r="I23" s="16"/>
      <c r="J23" s="16"/>
      <c r="K23" s="16"/>
      <c r="L23" s="16"/>
      <c r="M23" s="16"/>
      <c r="N23" s="24">
        <v>2420961</v>
      </c>
      <c r="O23" s="20"/>
      <c r="P23" s="21"/>
      <c r="Q23" s="17" t="s">
        <v>39</v>
      </c>
      <c r="R23" s="17"/>
      <c r="S23" s="17"/>
      <c r="T23" s="17"/>
      <c r="U23" s="17"/>
      <c r="V23" s="17"/>
      <c r="W23" s="16"/>
      <c r="X23" s="24">
        <v>888134989</v>
      </c>
      <c r="Y23" s="25"/>
    </row>
    <row r="24" spans="2:25" ht="14.7" customHeight="1" x14ac:dyDescent="0.2">
      <c r="B24" s="23"/>
      <c r="C24" s="17"/>
      <c r="D24" s="17"/>
      <c r="E24" s="17" t="s">
        <v>40</v>
      </c>
      <c r="F24" s="17"/>
      <c r="G24" s="17"/>
      <c r="H24" s="17"/>
      <c r="I24" s="16"/>
      <c r="J24" s="16"/>
      <c r="K24" s="16"/>
      <c r="L24" s="16"/>
      <c r="M24" s="16"/>
      <c r="N24" s="24">
        <v>413745034</v>
      </c>
      <c r="O24" s="20"/>
      <c r="P24" s="21"/>
      <c r="Q24" s="16" t="s">
        <v>41</v>
      </c>
      <c r="R24" s="17"/>
      <c r="S24" s="17"/>
      <c r="T24" s="17"/>
      <c r="U24" s="17"/>
      <c r="V24" s="17"/>
      <c r="W24" s="16"/>
      <c r="X24" s="24">
        <v>-16730354</v>
      </c>
      <c r="Y24" s="25"/>
    </row>
    <row r="25" spans="2:25" ht="14.7" customHeight="1" x14ac:dyDescent="0.2">
      <c r="B25" s="23"/>
      <c r="C25" s="17"/>
      <c r="D25" s="17"/>
      <c r="E25" s="17"/>
      <c r="F25" s="17" t="s">
        <v>11</v>
      </c>
      <c r="G25" s="17"/>
      <c r="H25" s="17"/>
      <c r="I25" s="16"/>
      <c r="J25" s="16"/>
      <c r="K25" s="16"/>
      <c r="L25" s="16"/>
      <c r="M25" s="16"/>
      <c r="N25" s="24">
        <v>381590276</v>
      </c>
      <c r="O25" s="20"/>
      <c r="P25" s="34"/>
      <c r="Q25" s="17"/>
      <c r="R25" s="17"/>
      <c r="S25" s="17"/>
      <c r="T25" s="17"/>
      <c r="U25" s="17"/>
      <c r="V25" s="17"/>
      <c r="W25" s="16"/>
      <c r="X25" s="24"/>
      <c r="Y25" s="35"/>
    </row>
    <row r="26" spans="2:25" ht="14.7" customHeight="1" x14ac:dyDescent="0.2">
      <c r="B26" s="23"/>
      <c r="C26" s="17"/>
      <c r="D26" s="17"/>
      <c r="E26" s="17"/>
      <c r="F26" s="17" t="s">
        <v>16</v>
      </c>
      <c r="G26" s="17"/>
      <c r="H26" s="17"/>
      <c r="I26" s="16"/>
      <c r="J26" s="16"/>
      <c r="K26" s="16"/>
      <c r="L26" s="16"/>
      <c r="M26" s="16"/>
      <c r="N26" s="24">
        <v>3530050</v>
      </c>
      <c r="O26" s="20"/>
      <c r="P26" s="312"/>
      <c r="Q26" s="313"/>
      <c r="R26" s="313"/>
      <c r="S26" s="313"/>
      <c r="T26" s="313"/>
      <c r="U26" s="313"/>
      <c r="V26" s="313"/>
      <c r="W26" s="313"/>
      <c r="X26" s="24"/>
      <c r="Y26" s="25"/>
    </row>
    <row r="27" spans="2:25" ht="14.7" customHeight="1" x14ac:dyDescent="0.2">
      <c r="B27" s="23"/>
      <c r="C27" s="17"/>
      <c r="D27" s="17"/>
      <c r="E27" s="17"/>
      <c r="F27" s="17" t="s">
        <v>18</v>
      </c>
      <c r="G27" s="17"/>
      <c r="H27" s="17"/>
      <c r="I27" s="16"/>
      <c r="J27" s="16"/>
      <c r="K27" s="16"/>
      <c r="L27" s="16"/>
      <c r="M27" s="16"/>
      <c r="N27" s="24">
        <v>-1249671</v>
      </c>
      <c r="O27" s="20"/>
      <c r="P27" s="21"/>
      <c r="Q27" s="33"/>
      <c r="R27" s="33"/>
      <c r="S27" s="33"/>
      <c r="T27" s="33"/>
      <c r="U27" s="33"/>
      <c r="V27" s="33"/>
      <c r="W27" s="33"/>
      <c r="X27" s="19"/>
      <c r="Y27" s="36"/>
    </row>
    <row r="28" spans="2:25" ht="14.7" customHeight="1" x14ac:dyDescent="0.2">
      <c r="B28" s="23"/>
      <c r="C28" s="17"/>
      <c r="D28" s="17"/>
      <c r="E28" s="17"/>
      <c r="F28" s="17" t="s">
        <v>20</v>
      </c>
      <c r="G28" s="17"/>
      <c r="H28" s="17"/>
      <c r="I28" s="16"/>
      <c r="J28" s="16"/>
      <c r="K28" s="16"/>
      <c r="L28" s="16"/>
      <c r="M28" s="16"/>
      <c r="N28" s="24">
        <v>115668412</v>
      </c>
      <c r="O28" s="20"/>
      <c r="P28" s="21"/>
      <c r="Q28" s="17"/>
      <c r="R28" s="17"/>
      <c r="S28" s="17"/>
      <c r="T28" s="17"/>
      <c r="U28" s="17"/>
      <c r="V28" s="17"/>
      <c r="W28" s="16"/>
      <c r="X28" s="24"/>
      <c r="Y28" s="35"/>
    </row>
    <row r="29" spans="2:25" ht="14.7" customHeight="1" x14ac:dyDescent="0.2">
      <c r="B29" s="23"/>
      <c r="C29" s="17"/>
      <c r="D29" s="17"/>
      <c r="E29" s="17"/>
      <c r="F29" s="17" t="s">
        <v>22</v>
      </c>
      <c r="G29" s="17"/>
      <c r="H29" s="17"/>
      <c r="I29" s="16"/>
      <c r="J29" s="16"/>
      <c r="K29" s="16"/>
      <c r="L29" s="16"/>
      <c r="M29" s="16"/>
      <c r="N29" s="24">
        <v>-86370243</v>
      </c>
      <c r="O29" s="20"/>
      <c r="P29" s="37"/>
      <c r="Q29" s="16"/>
      <c r="R29" s="16"/>
      <c r="S29" s="16"/>
      <c r="T29" s="16"/>
      <c r="U29" s="16"/>
      <c r="V29" s="16"/>
      <c r="W29" s="38"/>
      <c r="X29" s="24"/>
      <c r="Y29" s="35"/>
    </row>
    <row r="30" spans="2:25" ht="14.7" customHeight="1" x14ac:dyDescent="0.2">
      <c r="B30" s="23"/>
      <c r="C30" s="17"/>
      <c r="D30" s="17"/>
      <c r="E30" s="17"/>
      <c r="F30" s="17" t="s">
        <v>17</v>
      </c>
      <c r="G30" s="17"/>
      <c r="H30" s="17"/>
      <c r="I30" s="16"/>
      <c r="J30" s="16"/>
      <c r="K30" s="16"/>
      <c r="L30" s="16"/>
      <c r="M30" s="16"/>
      <c r="N30" s="24" t="s">
        <v>14</v>
      </c>
      <c r="O30" s="20"/>
      <c r="P30" s="30"/>
      <c r="Q30" s="16"/>
      <c r="R30" s="16"/>
      <c r="S30" s="16"/>
      <c r="T30" s="16"/>
      <c r="U30" s="16"/>
      <c r="V30" s="16"/>
      <c r="W30" s="16"/>
      <c r="X30" s="24"/>
      <c r="Y30" s="35"/>
    </row>
    <row r="31" spans="2:25" ht="14.7" customHeight="1" x14ac:dyDescent="0.2">
      <c r="B31" s="23"/>
      <c r="C31" s="17"/>
      <c r="D31" s="17"/>
      <c r="E31" s="17"/>
      <c r="F31" s="17" t="s">
        <v>36</v>
      </c>
      <c r="G31" s="17"/>
      <c r="H31" s="17"/>
      <c r="I31" s="16"/>
      <c r="J31" s="16"/>
      <c r="K31" s="16"/>
      <c r="L31" s="16"/>
      <c r="M31" s="16"/>
      <c r="N31" s="24" t="s">
        <v>14</v>
      </c>
      <c r="O31" s="20"/>
      <c r="P31" s="39"/>
      <c r="Q31" s="12"/>
      <c r="R31" s="12"/>
      <c r="S31" s="12"/>
      <c r="T31" s="12"/>
      <c r="U31" s="12"/>
      <c r="V31" s="12"/>
      <c r="W31" s="12"/>
      <c r="X31" s="19"/>
      <c r="Y31" s="36"/>
    </row>
    <row r="32" spans="2:25" ht="14.7" customHeight="1" x14ac:dyDescent="0.2">
      <c r="B32" s="23"/>
      <c r="C32" s="17"/>
      <c r="D32" s="17"/>
      <c r="E32" s="17"/>
      <c r="F32" s="17" t="s">
        <v>38</v>
      </c>
      <c r="G32" s="17"/>
      <c r="H32" s="17"/>
      <c r="I32" s="16"/>
      <c r="J32" s="16"/>
      <c r="K32" s="16"/>
      <c r="L32" s="16"/>
      <c r="M32" s="16"/>
      <c r="N32" s="24">
        <v>576210</v>
      </c>
      <c r="O32" s="20"/>
      <c r="P32" s="39"/>
      <c r="Q32" s="12"/>
      <c r="R32" s="12"/>
      <c r="S32" s="12"/>
      <c r="T32" s="12"/>
      <c r="U32" s="12"/>
      <c r="V32" s="12"/>
      <c r="W32" s="12"/>
      <c r="X32" s="19"/>
      <c r="Y32" s="36"/>
    </row>
    <row r="33" spans="2:25" ht="14.7" customHeight="1" x14ac:dyDescent="0.2">
      <c r="B33" s="23"/>
      <c r="C33" s="17"/>
      <c r="D33" s="17"/>
      <c r="E33" s="17" t="s">
        <v>42</v>
      </c>
      <c r="F33" s="27"/>
      <c r="G33" s="27"/>
      <c r="H33" s="27"/>
      <c r="I33" s="28"/>
      <c r="J33" s="28"/>
      <c r="K33" s="28"/>
      <c r="L33" s="28"/>
      <c r="M33" s="28"/>
      <c r="N33" s="24">
        <v>10457043</v>
      </c>
      <c r="O33" s="20"/>
      <c r="P33" s="39"/>
      <c r="Q33" s="12"/>
      <c r="R33" s="12"/>
      <c r="S33" s="12"/>
      <c r="T33" s="12"/>
      <c r="U33" s="12"/>
      <c r="V33" s="12"/>
      <c r="W33" s="12"/>
      <c r="X33" s="19"/>
      <c r="Y33" s="36"/>
    </row>
    <row r="34" spans="2:25" ht="14.7" customHeight="1" x14ac:dyDescent="0.2">
      <c r="B34" s="23"/>
      <c r="C34" s="17"/>
      <c r="D34" s="17"/>
      <c r="E34" s="17" t="s">
        <v>43</v>
      </c>
      <c r="F34" s="27"/>
      <c r="G34" s="27"/>
      <c r="H34" s="27"/>
      <c r="I34" s="28"/>
      <c r="J34" s="28"/>
      <c r="K34" s="28"/>
      <c r="L34" s="28"/>
      <c r="M34" s="28"/>
      <c r="N34" s="24">
        <v>-7995155</v>
      </c>
      <c r="O34" s="20"/>
      <c r="P34" s="39"/>
      <c r="Q34" s="12"/>
      <c r="R34" s="12"/>
      <c r="S34" s="12"/>
      <c r="T34" s="12"/>
      <c r="U34" s="12"/>
      <c r="V34" s="12"/>
      <c r="W34" s="12"/>
      <c r="X34" s="19"/>
      <c r="Y34" s="36"/>
    </row>
    <row r="35" spans="2:25" ht="14.7" customHeight="1" x14ac:dyDescent="0.2">
      <c r="B35" s="23"/>
      <c r="C35" s="17"/>
      <c r="D35" s="17" t="s">
        <v>44</v>
      </c>
      <c r="E35" s="17"/>
      <c r="F35" s="27"/>
      <c r="G35" s="27"/>
      <c r="H35" s="27"/>
      <c r="I35" s="28"/>
      <c r="J35" s="28"/>
      <c r="K35" s="28"/>
      <c r="L35" s="28"/>
      <c r="M35" s="28"/>
      <c r="N35" s="24">
        <v>1683798</v>
      </c>
      <c r="O35" s="20"/>
      <c r="P35" s="39"/>
      <c r="Q35" s="12"/>
      <c r="R35" s="12"/>
      <c r="S35" s="12"/>
      <c r="T35" s="12"/>
      <c r="U35" s="12"/>
      <c r="V35" s="12"/>
      <c r="W35" s="12"/>
      <c r="X35" s="19"/>
      <c r="Y35" s="36"/>
    </row>
    <row r="36" spans="2:25" ht="14.7" customHeight="1" x14ac:dyDescent="0.2">
      <c r="B36" s="23"/>
      <c r="C36" s="17"/>
      <c r="D36" s="17"/>
      <c r="E36" s="17" t="s">
        <v>45</v>
      </c>
      <c r="F36" s="17"/>
      <c r="G36" s="17"/>
      <c r="H36" s="17"/>
      <c r="I36" s="16"/>
      <c r="J36" s="16"/>
      <c r="K36" s="16"/>
      <c r="L36" s="16"/>
      <c r="M36" s="16"/>
      <c r="N36" s="24">
        <v>801890</v>
      </c>
      <c r="O36" s="20"/>
      <c r="P36" s="39"/>
      <c r="Q36" s="12"/>
      <c r="R36" s="12"/>
      <c r="S36" s="12"/>
      <c r="T36" s="12"/>
      <c r="U36" s="12"/>
      <c r="V36" s="12"/>
      <c r="W36" s="12"/>
      <c r="X36" s="19"/>
      <c r="Y36" s="36"/>
    </row>
    <row r="37" spans="2:25" ht="14.7" customHeight="1" x14ac:dyDescent="0.2">
      <c r="B37" s="23"/>
      <c r="C37" s="17"/>
      <c r="D37" s="17"/>
      <c r="E37" s="17" t="s">
        <v>17</v>
      </c>
      <c r="F37" s="17"/>
      <c r="G37" s="17"/>
      <c r="H37" s="17"/>
      <c r="I37" s="16"/>
      <c r="J37" s="16"/>
      <c r="K37" s="16"/>
      <c r="L37" s="16"/>
      <c r="M37" s="16"/>
      <c r="N37" s="24">
        <v>881909</v>
      </c>
      <c r="O37" s="20"/>
      <c r="P37" s="39"/>
      <c r="Q37" s="12"/>
      <c r="R37" s="12"/>
      <c r="S37" s="12"/>
      <c r="T37" s="12"/>
      <c r="U37" s="12"/>
      <c r="V37" s="12"/>
      <c r="W37" s="12"/>
      <c r="X37" s="19"/>
      <c r="Y37" s="36"/>
    </row>
    <row r="38" spans="2:25" ht="14.7" customHeight="1" x14ac:dyDescent="0.2">
      <c r="B38" s="23"/>
      <c r="C38" s="17"/>
      <c r="D38" s="17" t="s">
        <v>46</v>
      </c>
      <c r="E38" s="17"/>
      <c r="F38" s="17"/>
      <c r="G38" s="17"/>
      <c r="H38" s="17"/>
      <c r="I38" s="17"/>
      <c r="J38" s="16"/>
      <c r="K38" s="16"/>
      <c r="L38" s="16"/>
      <c r="M38" s="16"/>
      <c r="N38" s="24">
        <v>43711919</v>
      </c>
      <c r="O38" s="20"/>
      <c r="P38" s="39"/>
      <c r="Q38" s="12"/>
      <c r="R38" s="12"/>
      <c r="S38" s="12"/>
      <c r="T38" s="12"/>
      <c r="U38" s="12"/>
      <c r="V38" s="12"/>
      <c r="W38" s="12"/>
      <c r="X38" s="19"/>
      <c r="Y38" s="36"/>
    </row>
    <row r="39" spans="2:25" ht="14.7" customHeight="1" x14ac:dyDescent="0.2">
      <c r="B39" s="23"/>
      <c r="C39" s="17"/>
      <c r="D39" s="17"/>
      <c r="E39" s="17" t="s">
        <v>47</v>
      </c>
      <c r="F39" s="17"/>
      <c r="G39" s="17"/>
      <c r="H39" s="17"/>
      <c r="I39" s="17"/>
      <c r="J39" s="16"/>
      <c r="K39" s="16"/>
      <c r="L39" s="16"/>
      <c r="M39" s="16"/>
      <c r="N39" s="24">
        <v>853729</v>
      </c>
      <c r="O39" s="20"/>
      <c r="P39" s="39"/>
      <c r="Q39" s="12"/>
      <c r="R39" s="12"/>
      <c r="S39" s="12"/>
      <c r="T39" s="12"/>
      <c r="U39" s="12"/>
      <c r="V39" s="12"/>
      <c r="W39" s="12"/>
      <c r="X39" s="19"/>
      <c r="Y39" s="36"/>
    </row>
    <row r="40" spans="2:25" ht="14.7" customHeight="1" x14ac:dyDescent="0.2">
      <c r="B40" s="23"/>
      <c r="C40" s="17"/>
      <c r="D40" s="17"/>
      <c r="E40" s="17"/>
      <c r="F40" s="17" t="s">
        <v>48</v>
      </c>
      <c r="G40" s="17"/>
      <c r="H40" s="17"/>
      <c r="I40" s="17"/>
      <c r="J40" s="16"/>
      <c r="K40" s="16"/>
      <c r="L40" s="16"/>
      <c r="M40" s="16"/>
      <c r="N40" s="24" t="s">
        <v>14</v>
      </c>
      <c r="O40" s="20"/>
      <c r="P40" s="39"/>
      <c r="Q40" s="12"/>
      <c r="R40" s="12"/>
      <c r="S40" s="12"/>
      <c r="T40" s="12"/>
      <c r="U40" s="12"/>
      <c r="V40" s="12"/>
      <c r="W40" s="12"/>
      <c r="X40" s="19"/>
      <c r="Y40" s="36"/>
    </row>
    <row r="41" spans="2:25" ht="14.7" customHeight="1" x14ac:dyDescent="0.2">
      <c r="B41" s="23"/>
      <c r="C41" s="17"/>
      <c r="D41" s="17"/>
      <c r="E41" s="17"/>
      <c r="F41" s="17" t="s">
        <v>49</v>
      </c>
      <c r="G41" s="17"/>
      <c r="H41" s="17"/>
      <c r="I41" s="17"/>
      <c r="J41" s="16"/>
      <c r="K41" s="16"/>
      <c r="L41" s="16"/>
      <c r="M41" s="16"/>
      <c r="N41" s="24">
        <v>853729</v>
      </c>
      <c r="O41" s="20"/>
      <c r="P41" s="39"/>
      <c r="Q41" s="12"/>
      <c r="R41" s="12"/>
      <c r="S41" s="12"/>
      <c r="T41" s="12"/>
      <c r="U41" s="12"/>
      <c r="V41" s="12"/>
      <c r="W41" s="12"/>
      <c r="X41" s="19"/>
      <c r="Y41" s="36"/>
    </row>
    <row r="42" spans="2:25" ht="14.7" customHeight="1" x14ac:dyDescent="0.2">
      <c r="B42" s="23"/>
      <c r="C42" s="17"/>
      <c r="D42" s="17"/>
      <c r="E42" s="17"/>
      <c r="F42" s="17" t="s">
        <v>17</v>
      </c>
      <c r="G42" s="17"/>
      <c r="H42" s="17"/>
      <c r="I42" s="17"/>
      <c r="J42" s="16"/>
      <c r="K42" s="16"/>
      <c r="L42" s="16"/>
      <c r="M42" s="16"/>
      <c r="N42" s="24" t="s">
        <v>14</v>
      </c>
      <c r="O42" s="20"/>
      <c r="P42" s="39"/>
      <c r="Q42" s="12"/>
      <c r="R42" s="12"/>
      <c r="S42" s="12"/>
      <c r="T42" s="12"/>
      <c r="U42" s="12"/>
      <c r="V42" s="12"/>
      <c r="W42" s="12"/>
      <c r="X42" s="19"/>
      <c r="Y42" s="36"/>
    </row>
    <row r="43" spans="2:25" ht="14.7" customHeight="1" x14ac:dyDescent="0.2">
      <c r="B43" s="23"/>
      <c r="C43" s="17"/>
      <c r="D43" s="17"/>
      <c r="E43" s="17" t="s">
        <v>50</v>
      </c>
      <c r="F43" s="17"/>
      <c r="G43" s="17"/>
      <c r="H43" s="17"/>
      <c r="I43" s="17"/>
      <c r="J43" s="16"/>
      <c r="K43" s="16"/>
      <c r="L43" s="16"/>
      <c r="M43" s="16"/>
      <c r="N43" s="24" t="s">
        <v>14</v>
      </c>
      <c r="O43" s="20"/>
      <c r="P43" s="39"/>
      <c r="Q43" s="12"/>
      <c r="R43" s="12"/>
      <c r="S43" s="12"/>
      <c r="T43" s="12"/>
      <c r="U43" s="12"/>
      <c r="V43" s="12"/>
      <c r="W43" s="12"/>
      <c r="X43" s="19"/>
      <c r="Y43" s="36"/>
    </row>
    <row r="44" spans="2:25" ht="14.7" customHeight="1" x14ac:dyDescent="0.2">
      <c r="B44" s="23"/>
      <c r="C44" s="17"/>
      <c r="D44" s="17"/>
      <c r="E44" s="17" t="s">
        <v>51</v>
      </c>
      <c r="F44" s="17"/>
      <c r="G44" s="17"/>
      <c r="H44" s="17"/>
      <c r="I44" s="16"/>
      <c r="J44" s="16"/>
      <c r="K44" s="16"/>
      <c r="L44" s="16"/>
      <c r="M44" s="16"/>
      <c r="N44" s="24">
        <v>2913363</v>
      </c>
      <c r="O44" s="20"/>
      <c r="P44" s="39"/>
      <c r="Q44" s="12"/>
      <c r="R44" s="12"/>
      <c r="S44" s="12"/>
      <c r="T44" s="12"/>
      <c r="U44" s="12"/>
      <c r="V44" s="12"/>
      <c r="W44" s="12"/>
      <c r="X44" s="19"/>
      <c r="Y44" s="36"/>
    </row>
    <row r="45" spans="2:25" ht="14.7" customHeight="1" x14ac:dyDescent="0.2">
      <c r="B45" s="23"/>
      <c r="C45" s="17"/>
      <c r="D45" s="17"/>
      <c r="E45" s="17" t="s">
        <v>52</v>
      </c>
      <c r="F45" s="17"/>
      <c r="G45" s="17"/>
      <c r="H45" s="17"/>
      <c r="I45" s="16"/>
      <c r="J45" s="16"/>
      <c r="K45" s="16"/>
      <c r="L45" s="16"/>
      <c r="M45" s="16"/>
      <c r="N45" s="24">
        <v>38023</v>
      </c>
      <c r="O45" s="20"/>
      <c r="P45" s="39"/>
      <c r="Q45" s="12"/>
      <c r="R45" s="12"/>
      <c r="S45" s="12"/>
      <c r="T45" s="12"/>
      <c r="U45" s="12"/>
      <c r="V45" s="12"/>
      <c r="W45" s="12"/>
      <c r="X45" s="19"/>
      <c r="Y45" s="36"/>
    </row>
    <row r="46" spans="2:25" ht="14.7" customHeight="1" x14ac:dyDescent="0.2">
      <c r="B46" s="23"/>
      <c r="C46" s="17"/>
      <c r="D46" s="17"/>
      <c r="E46" s="17" t="s">
        <v>53</v>
      </c>
      <c r="F46" s="17"/>
      <c r="G46" s="17"/>
      <c r="H46" s="17"/>
      <c r="I46" s="16"/>
      <c r="J46" s="16"/>
      <c r="K46" s="16"/>
      <c r="L46" s="16"/>
      <c r="M46" s="16"/>
      <c r="N46" s="24">
        <v>16064998</v>
      </c>
      <c r="O46" s="20"/>
      <c r="P46" s="39"/>
      <c r="Q46" s="12"/>
      <c r="R46" s="12"/>
      <c r="S46" s="12"/>
      <c r="T46" s="12"/>
      <c r="U46" s="12"/>
      <c r="V46" s="12"/>
      <c r="W46" s="12"/>
      <c r="X46" s="19"/>
      <c r="Y46" s="36"/>
    </row>
    <row r="47" spans="2:25" ht="14.7" customHeight="1" x14ac:dyDescent="0.2">
      <c r="B47" s="23"/>
      <c r="C47" s="17"/>
      <c r="D47" s="17"/>
      <c r="E47" s="17"/>
      <c r="F47" s="17" t="s">
        <v>54</v>
      </c>
      <c r="G47" s="17"/>
      <c r="H47" s="17"/>
      <c r="I47" s="16"/>
      <c r="J47" s="16"/>
      <c r="K47" s="16"/>
      <c r="L47" s="16"/>
      <c r="M47" s="16"/>
      <c r="N47" s="24">
        <v>4161099</v>
      </c>
      <c r="O47" s="20"/>
      <c r="P47" s="39"/>
      <c r="Q47" s="12"/>
      <c r="R47" s="12"/>
      <c r="S47" s="12"/>
      <c r="T47" s="12"/>
      <c r="U47" s="12"/>
      <c r="V47" s="12"/>
      <c r="W47" s="12"/>
      <c r="X47" s="19"/>
      <c r="Y47" s="36"/>
    </row>
    <row r="48" spans="2:25" ht="14.7" customHeight="1" x14ac:dyDescent="0.2">
      <c r="B48" s="23"/>
      <c r="C48" s="16"/>
      <c r="D48" s="17"/>
      <c r="E48" s="17"/>
      <c r="F48" s="17" t="s">
        <v>17</v>
      </c>
      <c r="G48" s="17"/>
      <c r="H48" s="17"/>
      <c r="I48" s="16"/>
      <c r="J48" s="16"/>
      <c r="K48" s="16"/>
      <c r="L48" s="16"/>
      <c r="M48" s="16"/>
      <c r="N48" s="24">
        <v>11903899</v>
      </c>
      <c r="O48" s="20"/>
      <c r="P48" s="39"/>
      <c r="Q48" s="12"/>
      <c r="R48" s="12"/>
      <c r="S48" s="12"/>
      <c r="T48" s="12"/>
      <c r="U48" s="12"/>
      <c r="V48" s="12"/>
      <c r="W48" s="12"/>
      <c r="X48" s="19"/>
      <c r="Y48" s="36"/>
    </row>
    <row r="49" spans="2:25" ht="14.7" customHeight="1" x14ac:dyDescent="0.2">
      <c r="B49" s="23"/>
      <c r="C49" s="16"/>
      <c r="D49" s="17"/>
      <c r="E49" s="17" t="s">
        <v>17</v>
      </c>
      <c r="F49" s="17"/>
      <c r="G49" s="17"/>
      <c r="H49" s="17"/>
      <c r="I49" s="16"/>
      <c r="J49" s="16"/>
      <c r="K49" s="16"/>
      <c r="L49" s="16"/>
      <c r="M49" s="16"/>
      <c r="N49" s="24">
        <v>25031668</v>
      </c>
      <c r="O49" s="20"/>
      <c r="P49" s="39"/>
      <c r="Q49" s="12"/>
      <c r="R49" s="12"/>
      <c r="S49" s="12"/>
      <c r="T49" s="12"/>
      <c r="U49" s="12"/>
      <c r="V49" s="12"/>
      <c r="W49" s="12"/>
      <c r="X49" s="19"/>
      <c r="Y49" s="36"/>
    </row>
    <row r="50" spans="2:25" ht="14.7" customHeight="1" x14ac:dyDescent="0.2">
      <c r="B50" s="23"/>
      <c r="C50" s="16"/>
      <c r="D50" s="17"/>
      <c r="E50" s="17" t="s">
        <v>55</v>
      </c>
      <c r="F50" s="17"/>
      <c r="G50" s="17"/>
      <c r="H50" s="17"/>
      <c r="I50" s="16"/>
      <c r="J50" s="16"/>
      <c r="K50" s="16"/>
      <c r="L50" s="16"/>
      <c r="M50" s="16"/>
      <c r="N50" s="24">
        <v>-1189863</v>
      </c>
      <c r="O50" s="20"/>
      <c r="P50" s="39"/>
      <c r="Q50" s="12"/>
      <c r="R50" s="12"/>
      <c r="S50" s="12"/>
      <c r="T50" s="12"/>
      <c r="U50" s="12"/>
      <c r="V50" s="12"/>
      <c r="W50" s="12"/>
      <c r="X50" s="19"/>
      <c r="Y50" s="36"/>
    </row>
    <row r="51" spans="2:25" ht="14.7" customHeight="1" x14ac:dyDescent="0.2">
      <c r="B51" s="23"/>
      <c r="C51" s="16" t="s">
        <v>56</v>
      </c>
      <c r="D51" s="17"/>
      <c r="E51" s="18"/>
      <c r="F51" s="18"/>
      <c r="G51" s="18"/>
      <c r="H51" s="16"/>
      <c r="I51" s="16"/>
      <c r="J51" s="16"/>
      <c r="K51" s="16"/>
      <c r="L51" s="16"/>
      <c r="M51" s="16"/>
      <c r="N51" s="24">
        <v>65583811</v>
      </c>
      <c r="O51" s="20"/>
      <c r="P51" s="39"/>
      <c r="Q51" s="12"/>
      <c r="R51" s="12"/>
      <c r="S51" s="12"/>
      <c r="T51" s="12"/>
      <c r="U51" s="12"/>
      <c r="V51" s="12"/>
      <c r="W51" s="12"/>
      <c r="X51" s="19"/>
      <c r="Y51" s="36"/>
    </row>
    <row r="52" spans="2:25" ht="14.7" customHeight="1" x14ac:dyDescent="0.2">
      <c r="B52" s="23"/>
      <c r="C52" s="16"/>
      <c r="D52" s="17" t="s">
        <v>57</v>
      </c>
      <c r="E52" s="18"/>
      <c r="F52" s="18"/>
      <c r="G52" s="18"/>
      <c r="H52" s="16"/>
      <c r="I52" s="16"/>
      <c r="J52" s="16"/>
      <c r="K52" s="16"/>
      <c r="L52" s="16"/>
      <c r="M52" s="16"/>
      <c r="N52" s="24">
        <v>9959255</v>
      </c>
      <c r="O52" s="20"/>
      <c r="P52" s="39"/>
      <c r="Q52" s="12"/>
      <c r="R52" s="12"/>
      <c r="S52" s="12"/>
      <c r="T52" s="12"/>
      <c r="U52" s="12"/>
      <c r="V52" s="12"/>
      <c r="W52" s="12"/>
      <c r="X52" s="19"/>
      <c r="Y52" s="36"/>
    </row>
    <row r="53" spans="2:25" ht="14.7" customHeight="1" x14ac:dyDescent="0.2">
      <c r="B53" s="23"/>
      <c r="C53" s="16"/>
      <c r="D53" s="17" t="s">
        <v>58</v>
      </c>
      <c r="E53" s="17"/>
      <c r="F53" s="27"/>
      <c r="G53" s="17"/>
      <c r="H53" s="17"/>
      <c r="I53" s="16"/>
      <c r="J53" s="16"/>
      <c r="K53" s="16"/>
      <c r="L53" s="16"/>
      <c r="M53" s="16"/>
      <c r="N53" s="24">
        <v>2583684</v>
      </c>
      <c r="O53" s="20"/>
      <c r="P53" s="39"/>
      <c r="Q53" s="12"/>
      <c r="R53" s="12"/>
      <c r="S53" s="12"/>
      <c r="T53" s="12"/>
      <c r="U53" s="12"/>
      <c r="V53" s="12"/>
      <c r="W53" s="12"/>
      <c r="X53" s="19"/>
      <c r="Y53" s="36"/>
    </row>
    <row r="54" spans="2:25" ht="14.7" customHeight="1" x14ac:dyDescent="0.2">
      <c r="B54" s="23"/>
      <c r="C54" s="16"/>
      <c r="D54" s="17" t="s">
        <v>59</v>
      </c>
      <c r="E54" s="17"/>
      <c r="F54" s="17"/>
      <c r="G54" s="17"/>
      <c r="H54" s="17"/>
      <c r="I54" s="16"/>
      <c r="J54" s="16"/>
      <c r="K54" s="16"/>
      <c r="L54" s="16"/>
      <c r="M54" s="16"/>
      <c r="N54" s="24">
        <v>56698</v>
      </c>
      <c r="O54" s="20"/>
      <c r="P54" s="39"/>
      <c r="Q54" s="12"/>
      <c r="R54" s="12"/>
      <c r="S54" s="12"/>
      <c r="T54" s="12"/>
      <c r="U54" s="12"/>
      <c r="V54" s="12"/>
      <c r="W54" s="12"/>
      <c r="X54" s="19"/>
      <c r="Y54" s="36"/>
    </row>
    <row r="55" spans="2:25" ht="14.7" customHeight="1" x14ac:dyDescent="0.2">
      <c r="B55" s="23"/>
      <c r="C55" s="17"/>
      <c r="D55" s="17" t="s">
        <v>53</v>
      </c>
      <c r="E55" s="17"/>
      <c r="F55" s="27"/>
      <c r="G55" s="17"/>
      <c r="H55" s="17"/>
      <c r="I55" s="16"/>
      <c r="J55" s="16"/>
      <c r="K55" s="16"/>
      <c r="L55" s="16"/>
      <c r="M55" s="16"/>
      <c r="N55" s="24">
        <v>40526130</v>
      </c>
      <c r="O55" s="20"/>
      <c r="P55" s="39"/>
      <c r="Q55" s="12"/>
      <c r="R55" s="12"/>
      <c r="S55" s="12"/>
      <c r="T55" s="12"/>
      <c r="U55" s="12"/>
      <c r="V55" s="12"/>
      <c r="W55" s="12"/>
      <c r="X55" s="19"/>
      <c r="Y55" s="36"/>
    </row>
    <row r="56" spans="2:25" ht="14.7" customHeight="1" x14ac:dyDescent="0.2">
      <c r="B56" s="23"/>
      <c r="C56" s="17"/>
      <c r="D56" s="17"/>
      <c r="E56" s="17" t="s">
        <v>60</v>
      </c>
      <c r="F56" s="17"/>
      <c r="G56" s="17"/>
      <c r="H56" s="17"/>
      <c r="I56" s="16"/>
      <c r="J56" s="16"/>
      <c r="K56" s="16"/>
      <c r="L56" s="16"/>
      <c r="M56" s="16"/>
      <c r="N56" s="24">
        <v>38595510</v>
      </c>
      <c r="O56" s="20"/>
      <c r="P56" s="39"/>
      <c r="Q56" s="12"/>
      <c r="R56" s="12"/>
      <c r="S56" s="12"/>
      <c r="T56" s="12"/>
      <c r="U56" s="12"/>
      <c r="V56" s="12"/>
      <c r="W56" s="12"/>
      <c r="X56" s="19"/>
      <c r="Y56" s="36"/>
    </row>
    <row r="57" spans="2:25" ht="14.7" customHeight="1" x14ac:dyDescent="0.2">
      <c r="B57" s="23"/>
      <c r="C57" s="17"/>
      <c r="D57" s="17"/>
      <c r="E57" s="17" t="s">
        <v>54</v>
      </c>
      <c r="F57" s="17"/>
      <c r="G57" s="17"/>
      <c r="H57" s="17"/>
      <c r="I57" s="16"/>
      <c r="J57" s="16"/>
      <c r="K57" s="16"/>
      <c r="L57" s="16"/>
      <c r="M57" s="16"/>
      <c r="N57" s="24">
        <v>1930620</v>
      </c>
      <c r="O57" s="20"/>
      <c r="P57" s="39"/>
      <c r="Q57" s="12"/>
      <c r="R57" s="12"/>
      <c r="S57" s="12"/>
      <c r="T57" s="12"/>
      <c r="U57" s="12"/>
      <c r="V57" s="12"/>
      <c r="W57" s="12"/>
      <c r="X57" s="19"/>
      <c r="Y57" s="36"/>
    </row>
    <row r="58" spans="2:25" ht="14.7" customHeight="1" x14ac:dyDescent="0.2">
      <c r="B58" s="23"/>
      <c r="C58" s="17"/>
      <c r="D58" s="17" t="s">
        <v>61</v>
      </c>
      <c r="E58" s="17"/>
      <c r="F58" s="17"/>
      <c r="G58" s="17"/>
      <c r="H58" s="17"/>
      <c r="I58" s="16"/>
      <c r="J58" s="16"/>
      <c r="K58" s="16"/>
      <c r="L58" s="16"/>
      <c r="M58" s="16"/>
      <c r="N58" s="24" t="s">
        <v>14</v>
      </c>
      <c r="O58" s="20"/>
      <c r="P58" s="39"/>
      <c r="Q58" s="12"/>
      <c r="R58" s="12"/>
      <c r="S58" s="12"/>
      <c r="T58" s="12"/>
      <c r="U58" s="12"/>
      <c r="V58" s="12"/>
      <c r="W58" s="12"/>
      <c r="X58" s="19"/>
      <c r="Y58" s="36"/>
    </row>
    <row r="59" spans="2:25" ht="14.7" customHeight="1" x14ac:dyDescent="0.2">
      <c r="B59" s="23"/>
      <c r="C59" s="17"/>
      <c r="D59" s="17" t="s">
        <v>17</v>
      </c>
      <c r="E59" s="17"/>
      <c r="F59" s="27"/>
      <c r="G59" s="17"/>
      <c r="H59" s="17"/>
      <c r="I59" s="16"/>
      <c r="J59" s="16"/>
      <c r="K59" s="16"/>
      <c r="L59" s="16"/>
      <c r="M59" s="16"/>
      <c r="N59" s="24">
        <v>12488392</v>
      </c>
      <c r="O59" s="20"/>
      <c r="P59" s="39"/>
      <c r="Q59" s="12"/>
      <c r="R59" s="12"/>
      <c r="S59" s="12"/>
      <c r="T59" s="12"/>
      <c r="U59" s="12"/>
      <c r="V59" s="12"/>
      <c r="W59" s="12"/>
      <c r="X59" s="19"/>
      <c r="Y59" s="36"/>
    </row>
    <row r="60" spans="2:25" ht="14.7" customHeight="1" thickBot="1" x14ac:dyDescent="0.25">
      <c r="B60" s="23"/>
      <c r="C60" s="17"/>
      <c r="D60" s="12" t="s">
        <v>55</v>
      </c>
      <c r="E60" s="17"/>
      <c r="F60" s="17"/>
      <c r="G60" s="17"/>
      <c r="H60" s="17"/>
      <c r="I60" s="16"/>
      <c r="J60" s="16"/>
      <c r="K60" s="16"/>
      <c r="L60" s="16"/>
      <c r="M60" s="16"/>
      <c r="N60" s="24">
        <v>-30348</v>
      </c>
      <c r="O60" s="20"/>
      <c r="P60" s="314" t="s">
        <v>62</v>
      </c>
      <c r="Q60" s="315"/>
      <c r="R60" s="315"/>
      <c r="S60" s="315"/>
      <c r="T60" s="315"/>
      <c r="U60" s="315"/>
      <c r="V60" s="315"/>
      <c r="W60" s="316"/>
      <c r="X60" s="40">
        <v>871404635</v>
      </c>
      <c r="Y60" s="41"/>
    </row>
    <row r="61" spans="2:25" ht="14.7" customHeight="1" thickBot="1" x14ac:dyDescent="0.25">
      <c r="B61" s="317" t="s">
        <v>63</v>
      </c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9"/>
      <c r="N61" s="42">
        <v>913135971</v>
      </c>
      <c r="O61" s="43"/>
      <c r="P61" s="320" t="s">
        <v>64</v>
      </c>
      <c r="Q61" s="321"/>
      <c r="R61" s="321"/>
      <c r="S61" s="321"/>
      <c r="T61" s="321"/>
      <c r="U61" s="321"/>
      <c r="V61" s="321"/>
      <c r="W61" s="322"/>
      <c r="X61" s="42">
        <v>913135971</v>
      </c>
      <c r="Y61" s="44"/>
    </row>
    <row r="62" spans="2:25" ht="14.7" customHeight="1" x14ac:dyDescent="0.2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X62" s="16"/>
      <c r="Y62" s="16"/>
    </row>
    <row r="63" spans="2:25" ht="14.7" customHeight="1" x14ac:dyDescent="0.2">
      <c r="B63" s="14"/>
      <c r="C63" s="46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X63" s="45"/>
      <c r="Y63" s="45"/>
    </row>
    <row r="64" spans="2:25" ht="14.7" customHeight="1" x14ac:dyDescent="0.2"/>
    <row r="65" ht="14.7" customHeight="1" x14ac:dyDescent="0.2"/>
    <row r="66" ht="14.7" customHeight="1" x14ac:dyDescent="0.2"/>
    <row r="67" ht="14.7" customHeight="1" x14ac:dyDescent="0.2"/>
    <row r="68" ht="14.7" customHeight="1" x14ac:dyDescent="0.2"/>
    <row r="69" ht="16.5" customHeight="1" x14ac:dyDescent="0.2"/>
    <row r="70" ht="14.7" customHeight="1" x14ac:dyDescent="0.2"/>
    <row r="71" ht="9.75" customHeight="1" x14ac:dyDescent="0.2"/>
    <row r="72" ht="14.7" customHeight="1" x14ac:dyDescent="0.2"/>
  </sheetData>
  <mergeCells count="10">
    <mergeCell ref="P26:W26"/>
    <mergeCell ref="P60:W60"/>
    <mergeCell ref="B61:M61"/>
    <mergeCell ref="P61:W61"/>
    <mergeCell ref="B2:Y2"/>
    <mergeCell ref="B4:M4"/>
    <mergeCell ref="N4:O4"/>
    <mergeCell ref="P4:W4"/>
    <mergeCell ref="X4:Y4"/>
    <mergeCell ref="P21:W21"/>
  </mergeCells>
  <phoneticPr fontId="6"/>
  <printOptions horizontalCentered="1"/>
  <pageMargins left="0.59055118110236227" right="0.59055118110236227" top="0.78740157480314965" bottom="0.59055118110236227" header="0.51181102362204722" footer="0.5118110236220472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BreakPreview" topLeftCell="B19" zoomScale="80" zoomScaleNormal="85" zoomScaleSheetLayoutView="80" workbookViewId="0">
      <selection activeCell="R41" sqref="R41"/>
    </sheetView>
  </sheetViews>
  <sheetFormatPr defaultColWidth="9" defaultRowHeight="13.2" x14ac:dyDescent="0.2"/>
  <cols>
    <col min="1" max="1" width="0" style="50" hidden="1" customWidth="1"/>
    <col min="2" max="2" width="1.33203125" style="51" customWidth="1"/>
    <col min="3" max="3" width="1.44140625" style="51" customWidth="1"/>
    <col min="4" max="5" width="1.6640625" style="51" customWidth="1"/>
    <col min="6" max="6" width="2.88671875" style="51" customWidth="1"/>
    <col min="7" max="7" width="1.6640625" style="51" customWidth="1"/>
    <col min="8" max="14" width="2.109375" style="51" customWidth="1"/>
    <col min="15" max="15" width="6.6640625" style="51" customWidth="1"/>
    <col min="16" max="16" width="24.109375" style="51" bestFit="1" customWidth="1"/>
    <col min="17" max="17" width="3.33203125" style="51" customWidth="1"/>
    <col min="18" max="18" width="24.21875" style="51" bestFit="1" customWidth="1"/>
    <col min="19" max="19" width="4.33203125" style="51" customWidth="1"/>
    <col min="20" max="20" width="10" style="51" customWidth="1"/>
    <col min="21" max="21" width="3.33203125" style="51" customWidth="1"/>
    <col min="22" max="16384" width="9" style="51"/>
  </cols>
  <sheetData>
    <row r="1" spans="1:21" s="10" customFormat="1" x14ac:dyDescent="0.2">
      <c r="A1" s="47"/>
    </row>
    <row r="2" spans="1:21" s="49" customFormat="1" ht="17.25" customHeight="1" x14ac:dyDescent="0.2">
      <c r="A2" s="48"/>
      <c r="B2" s="330" t="s">
        <v>365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</row>
    <row r="3" spans="1:21" ht="17.25" customHeight="1" x14ac:dyDescent="0.2">
      <c r="B3" s="331" t="s">
        <v>517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</row>
    <row r="4" spans="1:21" ht="17.25" customHeight="1" x14ac:dyDescent="0.2">
      <c r="B4" s="331" t="s">
        <v>518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</row>
    <row r="5" spans="1:21" ht="15.75" customHeight="1" thickBot="1" x14ac:dyDescent="0.25"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52"/>
      <c r="Q5" s="53"/>
      <c r="R5" s="52"/>
      <c r="S5" s="54" t="s">
        <v>0</v>
      </c>
      <c r="T5" s="52"/>
      <c r="U5" s="54"/>
    </row>
    <row r="6" spans="1:21" ht="13.8" thickBot="1" x14ac:dyDescent="0.25">
      <c r="A6" s="50" t="s">
        <v>65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332" t="s">
        <v>1</v>
      </c>
      <c r="M6" s="333"/>
      <c r="N6" s="333"/>
      <c r="O6" s="333"/>
      <c r="P6" s="333"/>
      <c r="Q6" s="334"/>
      <c r="R6" s="335" t="s">
        <v>2</v>
      </c>
      <c r="S6" s="336"/>
      <c r="T6" s="55"/>
      <c r="U6" s="55"/>
    </row>
    <row r="7" spans="1:21" x14ac:dyDescent="0.2">
      <c r="A7" s="50" t="s">
        <v>66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7" t="s">
        <v>67</v>
      </c>
      <c r="N7" s="57"/>
      <c r="O7" s="58"/>
      <c r="P7" s="57"/>
      <c r="Q7" s="57"/>
      <c r="R7" s="59">
        <v>222335178</v>
      </c>
      <c r="S7" s="60"/>
      <c r="T7" s="55"/>
      <c r="U7" s="55"/>
    </row>
    <row r="8" spans="1:21" x14ac:dyDescent="0.2">
      <c r="A8" s="50" t="s">
        <v>68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57"/>
      <c r="N8" s="57" t="s">
        <v>69</v>
      </c>
      <c r="O8" s="57"/>
      <c r="P8" s="57"/>
      <c r="Q8" s="57"/>
      <c r="R8" s="59">
        <v>88573058</v>
      </c>
      <c r="S8" s="61"/>
      <c r="T8" s="55"/>
      <c r="U8" s="55"/>
    </row>
    <row r="9" spans="1:21" x14ac:dyDescent="0.2">
      <c r="A9" s="50" t="s">
        <v>70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7"/>
      <c r="O9" s="57" t="s">
        <v>71</v>
      </c>
      <c r="P9" s="57"/>
      <c r="Q9" s="57"/>
      <c r="R9" s="59">
        <v>27640988</v>
      </c>
      <c r="S9" s="61"/>
      <c r="T9" s="55"/>
      <c r="U9" s="55"/>
    </row>
    <row r="10" spans="1:21" x14ac:dyDescent="0.2">
      <c r="A10" s="50" t="s">
        <v>72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7"/>
      <c r="O10" s="57" t="s">
        <v>73</v>
      </c>
      <c r="P10" s="57"/>
      <c r="Q10" s="57"/>
      <c r="R10" s="59">
        <v>21987360</v>
      </c>
      <c r="S10" s="61"/>
      <c r="T10" s="55"/>
      <c r="U10" s="55"/>
    </row>
    <row r="11" spans="1:21" x14ac:dyDescent="0.2">
      <c r="A11" s="50" t="s">
        <v>74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7"/>
      <c r="O11" s="57" t="s">
        <v>75</v>
      </c>
      <c r="P11" s="57"/>
      <c r="Q11" s="57"/>
      <c r="R11" s="59">
        <v>1800902</v>
      </c>
      <c r="S11" s="61"/>
      <c r="T11" s="55"/>
      <c r="U11" s="55"/>
    </row>
    <row r="12" spans="1:21" x14ac:dyDescent="0.2">
      <c r="A12" s="50" t="s">
        <v>76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7"/>
      <c r="O12" s="57" t="s">
        <v>77</v>
      </c>
      <c r="P12" s="57"/>
      <c r="Q12" s="57"/>
      <c r="R12" s="59">
        <v>842983</v>
      </c>
      <c r="S12" s="61"/>
      <c r="T12" s="55"/>
      <c r="U12" s="55"/>
    </row>
    <row r="13" spans="1:21" x14ac:dyDescent="0.2">
      <c r="A13" s="50" t="s">
        <v>78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57"/>
      <c r="N13" s="57"/>
      <c r="O13" s="57" t="s">
        <v>79</v>
      </c>
      <c r="P13" s="57"/>
      <c r="Q13" s="57"/>
      <c r="R13" s="59">
        <v>3009742</v>
      </c>
      <c r="S13" s="61"/>
      <c r="T13" s="55"/>
      <c r="U13" s="55"/>
    </row>
    <row r="14" spans="1:21" x14ac:dyDescent="0.2">
      <c r="A14" s="50" t="s">
        <v>80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7"/>
      <c r="N14" s="57"/>
      <c r="O14" s="57" t="s">
        <v>81</v>
      </c>
      <c r="P14" s="57"/>
      <c r="Q14" s="57"/>
      <c r="R14" s="59">
        <v>54922489</v>
      </c>
      <c r="S14" s="61"/>
      <c r="T14" s="55"/>
      <c r="U14" s="55"/>
    </row>
    <row r="15" spans="1:21" x14ac:dyDescent="0.2">
      <c r="A15" s="50" t="s">
        <v>82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7"/>
      <c r="N15" s="57"/>
      <c r="O15" s="57" t="s">
        <v>83</v>
      </c>
      <c r="P15" s="57"/>
      <c r="Q15" s="57"/>
      <c r="R15" s="59">
        <v>44515878</v>
      </c>
      <c r="S15" s="61"/>
      <c r="T15" s="55"/>
      <c r="U15" s="55"/>
    </row>
    <row r="16" spans="1:21" x14ac:dyDescent="0.2">
      <c r="A16" s="50" t="s">
        <v>84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7"/>
      <c r="N16" s="57"/>
      <c r="O16" s="57" t="s">
        <v>85</v>
      </c>
      <c r="P16" s="57"/>
      <c r="Q16" s="57"/>
      <c r="R16" s="59">
        <v>1678228</v>
      </c>
      <c r="S16" s="61"/>
      <c r="T16" s="55"/>
      <c r="U16" s="55"/>
    </row>
    <row r="17" spans="1:21" x14ac:dyDescent="0.2">
      <c r="A17" s="50" t="s">
        <v>86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/>
      <c r="N17" s="57"/>
      <c r="O17" s="57" t="s">
        <v>87</v>
      </c>
      <c r="P17" s="57"/>
      <c r="Q17" s="57"/>
      <c r="R17" s="59">
        <v>8728383</v>
      </c>
      <c r="S17" s="61"/>
      <c r="T17" s="55"/>
      <c r="U17" s="55"/>
    </row>
    <row r="18" spans="1:21" x14ac:dyDescent="0.2">
      <c r="A18" s="50" t="s">
        <v>88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7"/>
      <c r="N18" s="57"/>
      <c r="O18" s="57" t="s">
        <v>79</v>
      </c>
      <c r="P18" s="57"/>
      <c r="Q18" s="57"/>
      <c r="R18" s="59" t="s">
        <v>14</v>
      </c>
      <c r="S18" s="61"/>
      <c r="T18" s="55"/>
      <c r="U18" s="55"/>
    </row>
    <row r="19" spans="1:21" x14ac:dyDescent="0.2">
      <c r="A19" s="50" t="s">
        <v>89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7"/>
      <c r="N19" s="57"/>
      <c r="O19" s="57" t="s">
        <v>90</v>
      </c>
      <c r="P19" s="57"/>
      <c r="Q19" s="57"/>
      <c r="R19" s="59">
        <v>6009581</v>
      </c>
      <c r="S19" s="61"/>
      <c r="T19" s="55"/>
      <c r="U19" s="55"/>
    </row>
    <row r="20" spans="1:21" x14ac:dyDescent="0.2">
      <c r="A20" s="50" t="s">
        <v>91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7"/>
      <c r="N20" s="57"/>
      <c r="O20" s="58" t="s">
        <v>92</v>
      </c>
      <c r="P20" s="58"/>
      <c r="Q20" s="58"/>
      <c r="R20" s="59">
        <v>107136</v>
      </c>
      <c r="S20" s="61"/>
      <c r="T20" s="55"/>
      <c r="U20" s="55"/>
    </row>
    <row r="21" spans="1:21" x14ac:dyDescent="0.2">
      <c r="A21" s="50" t="s">
        <v>93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7"/>
      <c r="N21" s="57"/>
      <c r="O21" s="57" t="s">
        <v>94</v>
      </c>
      <c r="P21" s="57"/>
      <c r="Q21" s="57"/>
      <c r="R21" s="59">
        <v>1335208</v>
      </c>
      <c r="S21" s="61"/>
      <c r="T21" s="55"/>
      <c r="U21" s="55"/>
    </row>
    <row r="22" spans="1:21" x14ac:dyDescent="0.2">
      <c r="A22" s="50" t="s">
        <v>95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57"/>
      <c r="N22" s="57"/>
      <c r="O22" s="57" t="s">
        <v>96</v>
      </c>
      <c r="P22" s="57"/>
      <c r="Q22" s="57"/>
      <c r="R22" s="59">
        <v>4567237</v>
      </c>
      <c r="S22" s="61"/>
      <c r="T22" s="55"/>
      <c r="U22" s="55"/>
    </row>
    <row r="23" spans="1:21" x14ac:dyDescent="0.2">
      <c r="A23" s="50" t="s">
        <v>97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7"/>
      <c r="N23" s="58" t="s">
        <v>98</v>
      </c>
      <c r="O23" s="58"/>
      <c r="P23" s="57"/>
      <c r="Q23" s="57"/>
      <c r="R23" s="59">
        <v>133762120</v>
      </c>
      <c r="S23" s="61"/>
      <c r="T23" s="55"/>
      <c r="U23" s="55"/>
    </row>
    <row r="24" spans="1:21" x14ac:dyDescent="0.2">
      <c r="A24" s="50" t="s">
        <v>99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7"/>
      <c r="N24" s="57"/>
      <c r="O24" s="57" t="s">
        <v>100</v>
      </c>
      <c r="P24" s="57"/>
      <c r="Q24" s="57"/>
      <c r="R24" s="59">
        <v>8140865</v>
      </c>
      <c r="S24" s="61"/>
      <c r="T24" s="55"/>
      <c r="U24" s="55"/>
    </row>
    <row r="25" spans="1:21" x14ac:dyDescent="0.2">
      <c r="A25" s="50" t="s">
        <v>101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7"/>
      <c r="N25" s="57"/>
      <c r="O25" s="57" t="s">
        <v>102</v>
      </c>
      <c r="P25" s="57"/>
      <c r="Q25" s="57"/>
      <c r="R25" s="59">
        <v>101057435</v>
      </c>
      <c r="S25" s="61"/>
      <c r="T25" s="55"/>
      <c r="U25" s="55"/>
    </row>
    <row r="26" spans="1:21" x14ac:dyDescent="0.2">
      <c r="A26" s="50" t="s">
        <v>103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7"/>
      <c r="N26" s="57"/>
      <c r="O26" s="57" t="s">
        <v>104</v>
      </c>
      <c r="P26" s="57"/>
      <c r="Q26" s="57"/>
      <c r="R26" s="59" t="s">
        <v>14</v>
      </c>
      <c r="S26" s="61"/>
      <c r="T26" s="55"/>
      <c r="U26" s="55"/>
    </row>
    <row r="27" spans="1:21" x14ac:dyDescent="0.2">
      <c r="A27" s="50" t="s">
        <v>105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7"/>
      <c r="N27" s="57"/>
      <c r="O27" s="57" t="s">
        <v>17</v>
      </c>
      <c r="P27" s="57"/>
      <c r="Q27" s="57"/>
      <c r="R27" s="59">
        <v>24563821</v>
      </c>
      <c r="S27" s="61"/>
      <c r="T27" s="55"/>
      <c r="U27" s="55"/>
    </row>
    <row r="28" spans="1:21" x14ac:dyDescent="0.2">
      <c r="A28" s="50" t="s">
        <v>106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57" t="s">
        <v>107</v>
      </c>
      <c r="N28" s="57"/>
      <c r="O28" s="57"/>
      <c r="P28" s="57"/>
      <c r="Q28" s="57"/>
      <c r="R28" s="59">
        <v>9134555</v>
      </c>
      <c r="S28" s="61"/>
      <c r="T28" s="55"/>
      <c r="U28" s="55"/>
    </row>
    <row r="29" spans="1:21" x14ac:dyDescent="0.2">
      <c r="A29" s="50" t="s">
        <v>108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7"/>
      <c r="N29" s="57" t="s">
        <v>109</v>
      </c>
      <c r="O29" s="57"/>
      <c r="P29" s="57"/>
      <c r="Q29" s="57"/>
      <c r="R29" s="59">
        <v>4584379</v>
      </c>
      <c r="S29" s="61"/>
      <c r="T29" s="55"/>
      <c r="U29" s="55"/>
    </row>
    <row r="30" spans="1:21" x14ac:dyDescent="0.2">
      <c r="A30" s="50" t="s">
        <v>110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7"/>
      <c r="N30" s="57" t="s">
        <v>17</v>
      </c>
      <c r="O30" s="57"/>
      <c r="P30" s="58"/>
      <c r="Q30" s="57"/>
      <c r="R30" s="59">
        <v>4550176</v>
      </c>
      <c r="S30" s="61"/>
      <c r="T30" s="55"/>
      <c r="U30" s="55"/>
    </row>
    <row r="31" spans="1:21" x14ac:dyDescent="0.2">
      <c r="A31" s="50" t="s">
        <v>111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63" t="s">
        <v>112</v>
      </c>
      <c r="M31" s="64"/>
      <c r="N31" s="64"/>
      <c r="O31" s="64"/>
      <c r="P31" s="64"/>
      <c r="Q31" s="64"/>
      <c r="R31" s="65">
        <v>-213200623</v>
      </c>
      <c r="S31" s="66"/>
      <c r="T31" s="55"/>
      <c r="U31" s="55"/>
    </row>
    <row r="32" spans="1:21" x14ac:dyDescent="0.2">
      <c r="A32" s="50" t="s">
        <v>113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7" t="s">
        <v>114</v>
      </c>
      <c r="N32" s="57"/>
      <c r="O32" s="58"/>
      <c r="P32" s="57"/>
      <c r="Q32" s="57"/>
      <c r="R32" s="59">
        <v>11628</v>
      </c>
      <c r="S32" s="60"/>
      <c r="T32" s="55"/>
      <c r="U32" s="55"/>
    </row>
    <row r="33" spans="1:23" x14ac:dyDescent="0.2">
      <c r="A33" s="50" t="s">
        <v>115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7"/>
      <c r="N33" s="58" t="s">
        <v>116</v>
      </c>
      <c r="O33" s="58"/>
      <c r="P33" s="57"/>
      <c r="Q33" s="57"/>
      <c r="R33" s="59" t="s">
        <v>14</v>
      </c>
      <c r="S33" s="61"/>
      <c r="T33" s="55"/>
      <c r="U33" s="55"/>
    </row>
    <row r="34" spans="1:23" x14ac:dyDescent="0.2">
      <c r="A34" s="50" t="s">
        <v>117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7"/>
      <c r="N34" s="58" t="s">
        <v>118</v>
      </c>
      <c r="O34" s="58"/>
      <c r="P34" s="57"/>
      <c r="Q34" s="57"/>
      <c r="R34" s="59">
        <v>11628</v>
      </c>
      <c r="S34" s="61"/>
      <c r="T34" s="55"/>
      <c r="U34" s="55"/>
    </row>
    <row r="35" spans="1:23" x14ac:dyDescent="0.2">
      <c r="A35" s="50" t="s">
        <v>119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7"/>
      <c r="N35" s="58" t="s">
        <v>120</v>
      </c>
      <c r="O35" s="58"/>
      <c r="P35" s="57"/>
      <c r="Q35" s="58"/>
      <c r="R35" s="59" t="s">
        <v>14</v>
      </c>
      <c r="S35" s="61"/>
      <c r="T35" s="55"/>
      <c r="U35" s="55"/>
    </row>
    <row r="36" spans="1:23" x14ac:dyDescent="0.2">
      <c r="A36" s="50" t="s">
        <v>121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57"/>
      <c r="N36" s="57" t="s">
        <v>122</v>
      </c>
      <c r="O36" s="57"/>
      <c r="P36" s="57"/>
      <c r="Q36" s="57"/>
      <c r="R36" s="59" t="s">
        <v>14</v>
      </c>
      <c r="S36" s="61"/>
      <c r="T36" s="55"/>
      <c r="U36" s="55"/>
    </row>
    <row r="37" spans="1:23" x14ac:dyDescent="0.2">
      <c r="A37" s="50" t="s">
        <v>123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57"/>
      <c r="N37" s="57" t="s">
        <v>17</v>
      </c>
      <c r="O37" s="57"/>
      <c r="P37" s="57"/>
      <c r="Q37" s="57"/>
      <c r="R37" s="59" t="s">
        <v>14</v>
      </c>
      <c r="S37" s="61"/>
      <c r="T37" s="55"/>
      <c r="U37" s="55"/>
    </row>
    <row r="38" spans="1:23" x14ac:dyDescent="0.2">
      <c r="A38" s="50" t="s">
        <v>124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57" t="s">
        <v>125</v>
      </c>
      <c r="N38" s="57"/>
      <c r="O38" s="57"/>
      <c r="P38" s="57"/>
      <c r="Q38" s="57"/>
      <c r="R38" s="59" t="s">
        <v>14</v>
      </c>
      <c r="S38" s="60"/>
      <c r="T38" s="55"/>
      <c r="U38" s="55"/>
    </row>
    <row r="39" spans="1:23" x14ac:dyDescent="0.2">
      <c r="A39" s="50" t="s">
        <v>126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57"/>
      <c r="N39" s="57" t="s">
        <v>127</v>
      </c>
      <c r="O39" s="57"/>
      <c r="P39" s="57"/>
      <c r="Q39" s="57"/>
      <c r="R39" s="59" t="s">
        <v>14</v>
      </c>
      <c r="S39" s="61"/>
      <c r="T39" s="55"/>
      <c r="U39" s="55"/>
    </row>
    <row r="40" spans="1:23" ht="13.8" thickBot="1" x14ac:dyDescent="0.25">
      <c r="A40" s="50" t="s">
        <v>128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7"/>
      <c r="N40" s="57" t="s">
        <v>17</v>
      </c>
      <c r="O40" s="57"/>
      <c r="P40" s="57"/>
      <c r="Q40" s="57"/>
      <c r="R40" s="59" t="s">
        <v>14</v>
      </c>
      <c r="S40" s="61"/>
      <c r="T40" s="55"/>
      <c r="U40" s="55"/>
    </row>
    <row r="41" spans="1:23" ht="13.8" thickBot="1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67" t="s">
        <v>129</v>
      </c>
      <c r="M41" s="68"/>
      <c r="N41" s="68"/>
      <c r="O41" s="68"/>
      <c r="P41" s="68"/>
      <c r="Q41" s="68"/>
      <c r="R41" s="69">
        <v>-213212251</v>
      </c>
      <c r="S41" s="70"/>
      <c r="T41" s="55"/>
      <c r="U41" s="55"/>
    </row>
    <row r="42" spans="1:2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7" spans="1:23" x14ac:dyDescent="0.2">
      <c r="V47" s="72"/>
      <c r="W47" s="72"/>
    </row>
    <row r="48" spans="1:23" x14ac:dyDescent="0.2">
      <c r="V48" s="72"/>
      <c r="W48" s="72"/>
    </row>
  </sheetData>
  <mergeCells count="5">
    <mergeCell ref="B2:U2"/>
    <mergeCell ref="B3:U3"/>
    <mergeCell ref="B4:U4"/>
    <mergeCell ref="L6:Q6"/>
    <mergeCell ref="R6:S6"/>
  </mergeCells>
  <phoneticPr fontId="6"/>
  <pageMargins left="0.70866141732283472" right="0.70866141732283472" top="0.39370078740157483" bottom="0.39370078740157483" header="0.51181102362204722" footer="0.51181102362204722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topLeftCell="B1" zoomScale="90" zoomScaleNormal="85" zoomScaleSheetLayoutView="90" workbookViewId="0">
      <selection activeCell="C3" sqref="C3:V4"/>
    </sheetView>
  </sheetViews>
  <sheetFormatPr defaultColWidth="9" defaultRowHeight="13.2" x14ac:dyDescent="0.2"/>
  <cols>
    <col min="1" max="1" width="0" style="50" hidden="1" customWidth="1"/>
    <col min="2" max="2" width="4.44140625" style="51" customWidth="1"/>
    <col min="3" max="3" width="1.33203125" style="51" customWidth="1"/>
    <col min="4" max="4" width="1.44140625" style="51" customWidth="1"/>
    <col min="5" max="6" width="1.6640625" style="51" customWidth="1"/>
    <col min="7" max="7" width="1.44140625" style="51" customWidth="1"/>
    <col min="8" max="8" width="1.6640625" style="51" customWidth="1"/>
    <col min="9" max="15" width="2.109375" style="51" customWidth="1"/>
    <col min="16" max="16" width="2.88671875" style="51" customWidth="1"/>
    <col min="17" max="17" width="15.6640625" style="51" customWidth="1"/>
    <col min="18" max="18" width="2.77734375" style="51" customWidth="1"/>
    <col min="19" max="19" width="15.6640625" style="51" customWidth="1"/>
    <col min="20" max="20" width="3.77734375" style="51" bestFit="1" customWidth="1"/>
    <col min="21" max="21" width="15.6640625" style="51" customWidth="1"/>
    <col min="22" max="22" width="3.33203125" style="51" customWidth="1"/>
    <col min="23" max="23" width="4.88671875" style="51" customWidth="1"/>
    <col min="24" max="16384" width="9" style="51"/>
  </cols>
  <sheetData>
    <row r="1" spans="1:23" s="10" customFormat="1" x14ac:dyDescent="0.2">
      <c r="A1" s="47"/>
      <c r="B1" s="47"/>
    </row>
    <row r="2" spans="1:23" ht="19.2" x14ac:dyDescent="0.2">
      <c r="B2" s="353" t="s">
        <v>366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78"/>
    </row>
    <row r="3" spans="1:23" ht="14.4" x14ac:dyDescent="0.2">
      <c r="C3" s="354" t="s">
        <v>517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79"/>
    </row>
    <row r="4" spans="1:23" ht="14.4" x14ac:dyDescent="0.2">
      <c r="C4" s="354" t="s">
        <v>518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79"/>
    </row>
    <row r="5" spans="1:23" ht="13.8" thickBot="1" x14ac:dyDescent="0.25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4" t="s">
        <v>0</v>
      </c>
      <c r="W5" s="54"/>
    </row>
    <row r="6" spans="1:23" ht="17.25" customHeight="1" x14ac:dyDescent="0.2">
      <c r="C6" s="355" t="s">
        <v>1</v>
      </c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7"/>
      <c r="Q6" s="361" t="s">
        <v>145</v>
      </c>
      <c r="R6" s="356"/>
      <c r="S6" s="363" t="s">
        <v>2</v>
      </c>
      <c r="T6" s="364"/>
      <c r="U6" s="364"/>
      <c r="V6" s="365"/>
      <c r="W6" s="80"/>
    </row>
    <row r="7" spans="1:23" ht="42" customHeight="1" thickBot="1" x14ac:dyDescent="0.25">
      <c r="C7" s="358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60"/>
      <c r="Q7" s="362"/>
      <c r="R7" s="359"/>
      <c r="S7" s="349" t="s">
        <v>160</v>
      </c>
      <c r="T7" s="350"/>
      <c r="U7" s="351" t="s">
        <v>161</v>
      </c>
      <c r="V7" s="352"/>
      <c r="W7" s="80"/>
    </row>
    <row r="8" spans="1:23" ht="15" customHeight="1" thickBot="1" x14ac:dyDescent="0.25">
      <c r="A8" s="50" t="s">
        <v>143</v>
      </c>
      <c r="C8" s="81" t="s">
        <v>158</v>
      </c>
      <c r="D8" s="82"/>
      <c r="E8" s="82"/>
      <c r="F8" s="83"/>
      <c r="G8" s="83"/>
      <c r="H8" s="84"/>
      <c r="I8" s="84"/>
      <c r="J8" s="85"/>
      <c r="K8" s="84"/>
      <c r="L8" s="82"/>
      <c r="M8" s="82"/>
      <c r="N8" s="82"/>
      <c r="O8" s="82"/>
      <c r="P8" s="82"/>
      <c r="Q8" s="86">
        <v>869093939</v>
      </c>
      <c r="R8" s="87"/>
      <c r="S8" s="88">
        <v>883928054</v>
      </c>
      <c r="T8" s="89"/>
      <c r="U8" s="86">
        <v>-14834115</v>
      </c>
      <c r="V8" s="87"/>
      <c r="W8" s="90"/>
    </row>
    <row r="9" spans="1:23" ht="15" customHeight="1" x14ac:dyDescent="0.2">
      <c r="A9" s="50" t="s">
        <v>130</v>
      </c>
      <c r="C9" s="91"/>
      <c r="D9" s="92" t="s">
        <v>162</v>
      </c>
      <c r="E9" s="92"/>
      <c r="F9" s="93"/>
      <c r="G9" s="93"/>
      <c r="H9" s="93"/>
      <c r="I9" s="93"/>
      <c r="J9" s="93"/>
      <c r="K9" s="93"/>
      <c r="L9" s="93"/>
      <c r="M9" s="93"/>
      <c r="N9" s="92"/>
      <c r="O9" s="92"/>
      <c r="P9" s="92"/>
      <c r="Q9" s="94">
        <v>-213212251</v>
      </c>
      <c r="R9" s="95"/>
      <c r="S9" s="343"/>
      <c r="T9" s="344"/>
      <c r="U9" s="94">
        <v>-213212251</v>
      </c>
      <c r="V9" s="95"/>
      <c r="W9" s="90"/>
    </row>
    <row r="10" spans="1:23" ht="15" customHeight="1" x14ac:dyDescent="0.2">
      <c r="A10" s="50" t="s">
        <v>163</v>
      </c>
      <c r="C10" s="96"/>
      <c r="D10" s="97" t="s">
        <v>164</v>
      </c>
      <c r="E10" s="97"/>
      <c r="F10" s="97"/>
      <c r="G10" s="97"/>
      <c r="H10" s="97"/>
      <c r="I10" s="97"/>
      <c r="J10" s="97"/>
      <c r="K10" s="97"/>
      <c r="L10" s="97"/>
      <c r="M10" s="98"/>
      <c r="N10" s="97"/>
      <c r="O10" s="97"/>
      <c r="P10" s="99"/>
      <c r="Q10" s="100">
        <v>215229797</v>
      </c>
      <c r="R10" s="101"/>
      <c r="S10" s="345"/>
      <c r="T10" s="346"/>
      <c r="U10" s="100">
        <v>215229797</v>
      </c>
      <c r="V10" s="101"/>
      <c r="W10" s="90"/>
    </row>
    <row r="11" spans="1:23" ht="15" customHeight="1" x14ac:dyDescent="0.2">
      <c r="A11" s="50" t="s">
        <v>131</v>
      </c>
      <c r="C11" s="96"/>
      <c r="D11" s="97"/>
      <c r="E11" s="97" t="s">
        <v>147</v>
      </c>
      <c r="F11" s="97"/>
      <c r="G11" s="102"/>
      <c r="H11" s="102"/>
      <c r="I11" s="102"/>
      <c r="J11" s="102"/>
      <c r="K11" s="102"/>
      <c r="L11" s="97"/>
      <c r="M11" s="98"/>
      <c r="N11" s="97"/>
      <c r="O11" s="97"/>
      <c r="P11" s="99"/>
      <c r="Q11" s="100">
        <v>128701334</v>
      </c>
      <c r="R11" s="101"/>
      <c r="S11" s="345"/>
      <c r="T11" s="346"/>
      <c r="U11" s="100">
        <v>128701334</v>
      </c>
      <c r="V11" s="101"/>
      <c r="W11" s="90"/>
    </row>
    <row r="12" spans="1:23" ht="15" customHeight="1" x14ac:dyDescent="0.2">
      <c r="A12" s="50" t="s">
        <v>132</v>
      </c>
      <c r="C12" s="103"/>
      <c r="D12" s="97"/>
      <c r="E12" s="97" t="s">
        <v>148</v>
      </c>
      <c r="F12" s="104"/>
      <c r="G12" s="104"/>
      <c r="H12" s="104"/>
      <c r="I12" s="104"/>
      <c r="J12" s="104"/>
      <c r="K12" s="104"/>
      <c r="L12" s="97"/>
      <c r="M12" s="98"/>
      <c r="N12" s="97"/>
      <c r="O12" s="97"/>
      <c r="P12" s="99"/>
      <c r="Q12" s="105">
        <v>86528464</v>
      </c>
      <c r="R12" s="106"/>
      <c r="S12" s="347"/>
      <c r="T12" s="348"/>
      <c r="U12" s="100">
        <v>86528464</v>
      </c>
      <c r="V12" s="101"/>
      <c r="W12" s="90"/>
    </row>
    <row r="13" spans="1:23" ht="15" customHeight="1" x14ac:dyDescent="0.2">
      <c r="A13" s="50" t="s">
        <v>133</v>
      </c>
      <c r="C13" s="107"/>
      <c r="D13" s="108" t="s">
        <v>149</v>
      </c>
      <c r="E13" s="108"/>
      <c r="F13" s="109"/>
      <c r="G13" s="109"/>
      <c r="H13" s="109"/>
      <c r="I13" s="110"/>
      <c r="J13" s="110"/>
      <c r="K13" s="110"/>
      <c r="L13" s="108"/>
      <c r="M13" s="108"/>
      <c r="N13" s="108"/>
      <c r="O13" s="108"/>
      <c r="P13" s="111"/>
      <c r="Q13" s="112">
        <v>2017546</v>
      </c>
      <c r="R13" s="113"/>
      <c r="S13" s="341"/>
      <c r="T13" s="342"/>
      <c r="U13" s="112">
        <v>2017546</v>
      </c>
      <c r="V13" s="113"/>
      <c r="W13" s="90"/>
    </row>
    <row r="14" spans="1:23" ht="15" customHeight="1" x14ac:dyDescent="0.2">
      <c r="A14" s="50" t="s">
        <v>134</v>
      </c>
      <c r="C14" s="96"/>
      <c r="D14" s="97" t="s">
        <v>150</v>
      </c>
      <c r="E14" s="97"/>
      <c r="F14" s="104"/>
      <c r="G14" s="104"/>
      <c r="H14" s="104"/>
      <c r="I14" s="102"/>
      <c r="J14" s="102"/>
      <c r="K14" s="102"/>
      <c r="L14" s="97"/>
      <c r="M14" s="97"/>
      <c r="N14" s="97"/>
      <c r="O14" s="97"/>
      <c r="P14" s="99"/>
      <c r="Q14" s="339"/>
      <c r="R14" s="340"/>
      <c r="S14" s="114">
        <v>3913785</v>
      </c>
      <c r="T14" s="115"/>
      <c r="U14" s="100">
        <v>-3913785</v>
      </c>
      <c r="V14" s="101"/>
      <c r="W14" s="90"/>
    </row>
    <row r="15" spans="1:23" ht="15" customHeight="1" x14ac:dyDescent="0.2">
      <c r="A15" s="50" t="s">
        <v>135</v>
      </c>
      <c r="C15" s="96"/>
      <c r="D15" s="97"/>
      <c r="E15" s="104" t="s">
        <v>151</v>
      </c>
      <c r="F15" s="104"/>
      <c r="G15" s="104"/>
      <c r="H15" s="102"/>
      <c r="I15" s="102"/>
      <c r="J15" s="102"/>
      <c r="K15" s="102"/>
      <c r="L15" s="97"/>
      <c r="M15" s="97"/>
      <c r="N15" s="97"/>
      <c r="O15" s="97"/>
      <c r="P15" s="99"/>
      <c r="Q15" s="339"/>
      <c r="R15" s="340"/>
      <c r="S15" s="116">
        <v>10376811</v>
      </c>
      <c r="T15" s="117"/>
      <c r="U15" s="100">
        <v>-10376811</v>
      </c>
      <c r="V15" s="101"/>
      <c r="W15" s="90"/>
    </row>
    <row r="16" spans="1:23" ht="15" customHeight="1" x14ac:dyDescent="0.2">
      <c r="A16" s="50" t="s">
        <v>136</v>
      </c>
      <c r="C16" s="96"/>
      <c r="D16" s="97"/>
      <c r="E16" s="104" t="s">
        <v>152</v>
      </c>
      <c r="F16" s="104"/>
      <c r="G16" s="104"/>
      <c r="H16" s="104"/>
      <c r="I16" s="102"/>
      <c r="J16" s="102"/>
      <c r="K16" s="102"/>
      <c r="L16" s="97"/>
      <c r="M16" s="97"/>
      <c r="N16" s="97"/>
      <c r="O16" s="97"/>
      <c r="P16" s="99"/>
      <c r="Q16" s="339"/>
      <c r="R16" s="340"/>
      <c r="S16" s="116">
        <v>-9918246</v>
      </c>
      <c r="T16" s="117"/>
      <c r="U16" s="100">
        <v>9918246</v>
      </c>
      <c r="V16" s="101"/>
      <c r="W16" s="90"/>
    </row>
    <row r="17" spans="1:23" ht="15" customHeight="1" x14ac:dyDescent="0.2">
      <c r="A17" s="50" t="s">
        <v>137</v>
      </c>
      <c r="C17" s="96"/>
      <c r="D17" s="97"/>
      <c r="E17" s="104" t="s">
        <v>153</v>
      </c>
      <c r="F17" s="104"/>
      <c r="G17" s="104"/>
      <c r="H17" s="104"/>
      <c r="I17" s="102"/>
      <c r="J17" s="102"/>
      <c r="K17" s="102"/>
      <c r="L17" s="97"/>
      <c r="M17" s="97"/>
      <c r="N17" s="97"/>
      <c r="O17" s="97"/>
      <c r="P17" s="99"/>
      <c r="Q17" s="339"/>
      <c r="R17" s="340"/>
      <c r="S17" s="116">
        <v>7949590</v>
      </c>
      <c r="T17" s="117"/>
      <c r="U17" s="100">
        <v>-7949590</v>
      </c>
      <c r="V17" s="101"/>
      <c r="W17" s="90"/>
    </row>
    <row r="18" spans="1:23" ht="15" customHeight="1" x14ac:dyDescent="0.2">
      <c r="A18" s="50" t="s">
        <v>138</v>
      </c>
      <c r="B18" s="62"/>
      <c r="C18" s="96"/>
      <c r="D18" s="97"/>
      <c r="E18" s="104" t="s">
        <v>154</v>
      </c>
      <c r="F18" s="104"/>
      <c r="G18" s="104"/>
      <c r="H18" s="104"/>
      <c r="I18" s="102"/>
      <c r="J18" s="118"/>
      <c r="K18" s="102"/>
      <c r="L18" s="97"/>
      <c r="M18" s="97"/>
      <c r="N18" s="97"/>
      <c r="O18" s="97"/>
      <c r="P18" s="99"/>
      <c r="Q18" s="339"/>
      <c r="R18" s="340"/>
      <c r="S18" s="116">
        <v>-4494370</v>
      </c>
      <c r="T18" s="117"/>
      <c r="U18" s="100">
        <v>4494370</v>
      </c>
      <c r="V18" s="101"/>
      <c r="W18" s="90"/>
    </row>
    <row r="19" spans="1:23" ht="15" customHeight="1" x14ac:dyDescent="0.2">
      <c r="A19" s="50" t="s">
        <v>139</v>
      </c>
      <c r="C19" s="96"/>
      <c r="D19" s="97" t="s">
        <v>155</v>
      </c>
      <c r="E19" s="97"/>
      <c r="F19" s="104"/>
      <c r="G19" s="102"/>
      <c r="H19" s="102"/>
      <c r="I19" s="102"/>
      <c r="J19" s="102"/>
      <c r="K19" s="102"/>
      <c r="L19" s="97"/>
      <c r="M19" s="97"/>
      <c r="N19" s="97"/>
      <c r="O19" s="97"/>
      <c r="P19" s="99"/>
      <c r="Q19" s="100" t="s">
        <v>14</v>
      </c>
      <c r="R19" s="101"/>
      <c r="S19" s="116" t="s">
        <v>14</v>
      </c>
      <c r="T19" s="117"/>
      <c r="U19" s="337"/>
      <c r="V19" s="338"/>
      <c r="W19" s="90"/>
    </row>
    <row r="20" spans="1:23" ht="15" customHeight="1" x14ac:dyDescent="0.2">
      <c r="A20" s="50" t="s">
        <v>140</v>
      </c>
      <c r="C20" s="96"/>
      <c r="D20" s="97" t="s">
        <v>156</v>
      </c>
      <c r="E20" s="97"/>
      <c r="F20" s="104"/>
      <c r="G20" s="104"/>
      <c r="H20" s="102"/>
      <c r="I20" s="102"/>
      <c r="J20" s="102"/>
      <c r="K20" s="102"/>
      <c r="L20" s="97"/>
      <c r="M20" s="119"/>
      <c r="N20" s="119"/>
      <c r="O20" s="119"/>
      <c r="P20" s="120"/>
      <c r="Q20" s="100">
        <v>293149</v>
      </c>
      <c r="R20" s="101"/>
      <c r="S20" s="116">
        <v>293149</v>
      </c>
      <c r="T20" s="117"/>
      <c r="U20" s="337"/>
      <c r="V20" s="338"/>
      <c r="W20" s="90"/>
    </row>
    <row r="21" spans="1:23" ht="15" customHeight="1" x14ac:dyDescent="0.2">
      <c r="A21" s="50" t="s">
        <v>141</v>
      </c>
      <c r="C21" s="103"/>
      <c r="D21" s="121" t="s">
        <v>17</v>
      </c>
      <c r="E21" s="121"/>
      <c r="F21" s="122"/>
      <c r="G21" s="122"/>
      <c r="H21" s="122"/>
      <c r="I21" s="123"/>
      <c r="J21" s="123"/>
      <c r="K21" s="123"/>
      <c r="L21" s="121"/>
      <c r="M21" s="121"/>
      <c r="N21" s="121"/>
      <c r="O21" s="121"/>
      <c r="P21" s="124"/>
      <c r="Q21" s="100" t="s">
        <v>14</v>
      </c>
      <c r="R21" s="101"/>
      <c r="S21" s="116" t="s">
        <v>14</v>
      </c>
      <c r="T21" s="117"/>
      <c r="U21" s="100" t="s">
        <v>14</v>
      </c>
      <c r="V21" s="101"/>
      <c r="W21" s="90"/>
    </row>
    <row r="22" spans="1:23" ht="15" customHeight="1" thickBot="1" x14ac:dyDescent="0.25">
      <c r="A22" s="50" t="s">
        <v>142</v>
      </c>
      <c r="C22" s="81" t="s">
        <v>157</v>
      </c>
      <c r="D22" s="82"/>
      <c r="E22" s="82"/>
      <c r="F22" s="83"/>
      <c r="G22" s="83"/>
      <c r="H22" s="125"/>
      <c r="I22" s="125"/>
      <c r="J22" s="126"/>
      <c r="K22" s="125"/>
      <c r="L22" s="127"/>
      <c r="M22" s="127"/>
      <c r="N22" s="127"/>
      <c r="O22" s="127"/>
      <c r="P22" s="128"/>
      <c r="Q22" s="112">
        <v>2310696</v>
      </c>
      <c r="R22" s="113"/>
      <c r="S22" s="129">
        <v>4206935</v>
      </c>
      <c r="T22" s="130"/>
      <c r="U22" s="112">
        <v>-1896239</v>
      </c>
      <c r="V22" s="113"/>
      <c r="W22" s="90"/>
    </row>
    <row r="23" spans="1:23" ht="15" customHeight="1" thickBot="1" x14ac:dyDescent="0.25">
      <c r="A23" s="50" t="s">
        <v>144</v>
      </c>
      <c r="C23" s="131" t="s">
        <v>159</v>
      </c>
      <c r="D23" s="132"/>
      <c r="E23" s="132"/>
      <c r="F23" s="132"/>
      <c r="G23" s="132"/>
      <c r="H23" s="133"/>
      <c r="I23" s="133"/>
      <c r="J23" s="133"/>
      <c r="K23" s="133"/>
      <c r="L23" s="133"/>
      <c r="M23" s="133"/>
      <c r="N23" s="133"/>
      <c r="O23" s="133"/>
      <c r="P23" s="133"/>
      <c r="Q23" s="134">
        <v>871404635</v>
      </c>
      <c r="R23" s="135"/>
      <c r="S23" s="136">
        <v>888134989</v>
      </c>
      <c r="T23" s="137"/>
      <c r="U23" s="134">
        <v>-16730354</v>
      </c>
      <c r="V23" s="135"/>
      <c r="W23" s="90"/>
    </row>
    <row r="24" spans="1:23" s="72" customFormat="1" ht="12" customHeight="1" x14ac:dyDescent="0.2">
      <c r="A24" s="71"/>
      <c r="Q24" s="76"/>
      <c r="R24" s="73"/>
      <c r="S24" s="73"/>
      <c r="T24" s="73"/>
      <c r="U24" s="73"/>
      <c r="V24" s="77"/>
      <c r="W24" s="77"/>
    </row>
  </sheetData>
  <mergeCells count="20">
    <mergeCell ref="S7:T7"/>
    <mergeCell ref="U7:V7"/>
    <mergeCell ref="B2:V2"/>
    <mergeCell ref="C3:V3"/>
    <mergeCell ref="C4:V4"/>
    <mergeCell ref="C6:P7"/>
    <mergeCell ref="Q6:R7"/>
    <mergeCell ref="S6:V6"/>
    <mergeCell ref="S13:T13"/>
    <mergeCell ref="Q14:R14"/>
    <mergeCell ref="Q15:R15"/>
    <mergeCell ref="S9:T9"/>
    <mergeCell ref="S10:T10"/>
    <mergeCell ref="S11:T11"/>
    <mergeCell ref="S12:T12"/>
    <mergeCell ref="U19:V19"/>
    <mergeCell ref="U20:V20"/>
    <mergeCell ref="Q16:R16"/>
    <mergeCell ref="Q17:R17"/>
    <mergeCell ref="Q18:R18"/>
  </mergeCells>
  <phoneticPr fontId="6"/>
  <pageMargins left="0.70866141732283472" right="0.31496062992125984" top="0.39370078740157483" bottom="0.39370078740157483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1"/>
  <sheetViews>
    <sheetView topLeftCell="B19" zoomScale="85" zoomScaleNormal="85" zoomScaleSheetLayoutView="85" workbookViewId="0">
      <selection activeCell="V41" sqref="V41"/>
    </sheetView>
  </sheetViews>
  <sheetFormatPr defaultRowHeight="13.2" x14ac:dyDescent="0.2"/>
  <cols>
    <col min="1" max="1" width="0" style="138" hidden="1" customWidth="1"/>
    <col min="2" max="2" width="9.88671875" style="3" customWidth="1"/>
    <col min="3" max="11" width="2.109375" style="3" customWidth="1"/>
    <col min="12" max="12" width="13.21875" style="3" customWidth="1"/>
    <col min="13" max="13" width="21.88671875" style="3" bestFit="1" customWidth="1"/>
    <col min="14" max="14" width="3" style="3" customWidth="1"/>
    <col min="15" max="15" width="0.77734375" style="139" customWidth="1"/>
    <col min="16" max="16" width="9" style="202"/>
    <col min="17" max="17" width="0" style="202" hidden="1" customWidth="1"/>
    <col min="18" max="18" width="9" style="202"/>
    <col min="19" max="19" width="20.109375" style="202" customWidth="1"/>
    <col min="20" max="255" width="9" style="202"/>
    <col min="256" max="256" width="0" style="202" hidden="1" customWidth="1"/>
    <col min="257" max="257" width="0.77734375" style="202" customWidth="1"/>
    <col min="258" max="266" width="2.109375" style="202" customWidth="1"/>
    <col min="267" max="267" width="13.21875" style="202" customWidth="1"/>
    <col min="268" max="268" width="21.6640625" style="202" bestFit="1" customWidth="1"/>
    <col min="269" max="269" width="3" style="202" customWidth="1"/>
    <col min="270" max="270" width="0.77734375" style="202" customWidth="1"/>
    <col min="271" max="271" width="9" style="202"/>
    <col min="272" max="272" width="0" style="202" hidden="1" customWidth="1"/>
    <col min="273" max="511" width="9" style="202"/>
    <col min="512" max="512" width="0" style="202" hidden="1" customWidth="1"/>
    <col min="513" max="513" width="0.77734375" style="202" customWidth="1"/>
    <col min="514" max="522" width="2.109375" style="202" customWidth="1"/>
    <col min="523" max="523" width="13.21875" style="202" customWidth="1"/>
    <col min="524" max="524" width="21.6640625" style="202" bestFit="1" customWidth="1"/>
    <col min="525" max="525" width="3" style="202" customWidth="1"/>
    <col min="526" max="526" width="0.77734375" style="202" customWidth="1"/>
    <col min="527" max="527" width="9" style="202"/>
    <col min="528" max="528" width="0" style="202" hidden="1" customWidth="1"/>
    <col min="529" max="767" width="9" style="202"/>
    <col min="768" max="768" width="0" style="202" hidden="1" customWidth="1"/>
    <col min="769" max="769" width="0.77734375" style="202" customWidth="1"/>
    <col min="770" max="778" width="2.109375" style="202" customWidth="1"/>
    <col min="779" max="779" width="13.21875" style="202" customWidth="1"/>
    <col min="780" max="780" width="21.6640625" style="202" bestFit="1" customWidth="1"/>
    <col min="781" max="781" width="3" style="202" customWidth="1"/>
    <col min="782" max="782" width="0.77734375" style="202" customWidth="1"/>
    <col min="783" max="783" width="9" style="202"/>
    <col min="784" max="784" width="0" style="202" hidden="1" customWidth="1"/>
    <col min="785" max="1023" width="9" style="202"/>
    <col min="1024" max="1024" width="0" style="202" hidden="1" customWidth="1"/>
    <col min="1025" max="1025" width="0.77734375" style="202" customWidth="1"/>
    <col min="1026" max="1034" width="2.109375" style="202" customWidth="1"/>
    <col min="1035" max="1035" width="13.21875" style="202" customWidth="1"/>
    <col min="1036" max="1036" width="21.6640625" style="202" bestFit="1" customWidth="1"/>
    <col min="1037" max="1037" width="3" style="202" customWidth="1"/>
    <col min="1038" max="1038" width="0.77734375" style="202" customWidth="1"/>
    <col min="1039" max="1039" width="9" style="202"/>
    <col min="1040" max="1040" width="0" style="202" hidden="1" customWidth="1"/>
    <col min="1041" max="1279" width="9" style="202"/>
    <col min="1280" max="1280" width="0" style="202" hidden="1" customWidth="1"/>
    <col min="1281" max="1281" width="0.77734375" style="202" customWidth="1"/>
    <col min="1282" max="1290" width="2.109375" style="202" customWidth="1"/>
    <col min="1291" max="1291" width="13.21875" style="202" customWidth="1"/>
    <col min="1292" max="1292" width="21.6640625" style="202" bestFit="1" customWidth="1"/>
    <col min="1293" max="1293" width="3" style="202" customWidth="1"/>
    <col min="1294" max="1294" width="0.77734375" style="202" customWidth="1"/>
    <col min="1295" max="1295" width="9" style="202"/>
    <col min="1296" max="1296" width="0" style="202" hidden="1" customWidth="1"/>
    <col min="1297" max="1535" width="9" style="202"/>
    <col min="1536" max="1536" width="0" style="202" hidden="1" customWidth="1"/>
    <col min="1537" max="1537" width="0.77734375" style="202" customWidth="1"/>
    <col min="1538" max="1546" width="2.109375" style="202" customWidth="1"/>
    <col min="1547" max="1547" width="13.21875" style="202" customWidth="1"/>
    <col min="1548" max="1548" width="21.6640625" style="202" bestFit="1" customWidth="1"/>
    <col min="1549" max="1549" width="3" style="202" customWidth="1"/>
    <col min="1550" max="1550" width="0.77734375" style="202" customWidth="1"/>
    <col min="1551" max="1551" width="9" style="202"/>
    <col min="1552" max="1552" width="0" style="202" hidden="1" customWidth="1"/>
    <col min="1553" max="1791" width="9" style="202"/>
    <col min="1792" max="1792" width="0" style="202" hidden="1" customWidth="1"/>
    <col min="1793" max="1793" width="0.77734375" style="202" customWidth="1"/>
    <col min="1794" max="1802" width="2.109375" style="202" customWidth="1"/>
    <col min="1803" max="1803" width="13.21875" style="202" customWidth="1"/>
    <col min="1804" max="1804" width="21.6640625" style="202" bestFit="1" customWidth="1"/>
    <col min="1805" max="1805" width="3" style="202" customWidth="1"/>
    <col min="1806" max="1806" width="0.77734375" style="202" customWidth="1"/>
    <col min="1807" max="1807" width="9" style="202"/>
    <col min="1808" max="1808" width="0" style="202" hidden="1" customWidth="1"/>
    <col min="1809" max="2047" width="9" style="202"/>
    <col min="2048" max="2048" width="0" style="202" hidden="1" customWidth="1"/>
    <col min="2049" max="2049" width="0.77734375" style="202" customWidth="1"/>
    <col min="2050" max="2058" width="2.109375" style="202" customWidth="1"/>
    <col min="2059" max="2059" width="13.21875" style="202" customWidth="1"/>
    <col min="2060" max="2060" width="21.6640625" style="202" bestFit="1" customWidth="1"/>
    <col min="2061" max="2061" width="3" style="202" customWidth="1"/>
    <col min="2062" max="2062" width="0.77734375" style="202" customWidth="1"/>
    <col min="2063" max="2063" width="9" style="202"/>
    <col min="2064" max="2064" width="0" style="202" hidden="1" customWidth="1"/>
    <col min="2065" max="2303" width="9" style="202"/>
    <col min="2304" max="2304" width="0" style="202" hidden="1" customWidth="1"/>
    <col min="2305" max="2305" width="0.77734375" style="202" customWidth="1"/>
    <col min="2306" max="2314" width="2.109375" style="202" customWidth="1"/>
    <col min="2315" max="2315" width="13.21875" style="202" customWidth="1"/>
    <col min="2316" max="2316" width="21.6640625" style="202" bestFit="1" customWidth="1"/>
    <col min="2317" max="2317" width="3" style="202" customWidth="1"/>
    <col min="2318" max="2318" width="0.77734375" style="202" customWidth="1"/>
    <col min="2319" max="2319" width="9" style="202"/>
    <col min="2320" max="2320" width="0" style="202" hidden="1" customWidth="1"/>
    <col min="2321" max="2559" width="9" style="202"/>
    <col min="2560" max="2560" width="0" style="202" hidden="1" customWidth="1"/>
    <col min="2561" max="2561" width="0.77734375" style="202" customWidth="1"/>
    <col min="2562" max="2570" width="2.109375" style="202" customWidth="1"/>
    <col min="2571" max="2571" width="13.21875" style="202" customWidth="1"/>
    <col min="2572" max="2572" width="21.6640625" style="202" bestFit="1" customWidth="1"/>
    <col min="2573" max="2573" width="3" style="202" customWidth="1"/>
    <col min="2574" max="2574" width="0.77734375" style="202" customWidth="1"/>
    <col min="2575" max="2575" width="9" style="202"/>
    <col min="2576" max="2576" width="0" style="202" hidden="1" customWidth="1"/>
    <col min="2577" max="2815" width="9" style="202"/>
    <col min="2816" max="2816" width="0" style="202" hidden="1" customWidth="1"/>
    <col min="2817" max="2817" width="0.77734375" style="202" customWidth="1"/>
    <col min="2818" max="2826" width="2.109375" style="202" customWidth="1"/>
    <col min="2827" max="2827" width="13.21875" style="202" customWidth="1"/>
    <col min="2828" max="2828" width="21.6640625" style="202" bestFit="1" customWidth="1"/>
    <col min="2829" max="2829" width="3" style="202" customWidth="1"/>
    <col min="2830" max="2830" width="0.77734375" style="202" customWidth="1"/>
    <col min="2831" max="2831" width="9" style="202"/>
    <col min="2832" max="2832" width="0" style="202" hidden="1" customWidth="1"/>
    <col min="2833" max="3071" width="9" style="202"/>
    <col min="3072" max="3072" width="0" style="202" hidden="1" customWidth="1"/>
    <col min="3073" max="3073" width="0.77734375" style="202" customWidth="1"/>
    <col min="3074" max="3082" width="2.109375" style="202" customWidth="1"/>
    <col min="3083" max="3083" width="13.21875" style="202" customWidth="1"/>
    <col min="3084" max="3084" width="21.6640625" style="202" bestFit="1" customWidth="1"/>
    <col min="3085" max="3085" width="3" style="202" customWidth="1"/>
    <col min="3086" max="3086" width="0.77734375" style="202" customWidth="1"/>
    <col min="3087" max="3087" width="9" style="202"/>
    <col min="3088" max="3088" width="0" style="202" hidden="1" customWidth="1"/>
    <col min="3089" max="3327" width="9" style="202"/>
    <col min="3328" max="3328" width="0" style="202" hidden="1" customWidth="1"/>
    <col min="3329" max="3329" width="0.77734375" style="202" customWidth="1"/>
    <col min="3330" max="3338" width="2.109375" style="202" customWidth="1"/>
    <col min="3339" max="3339" width="13.21875" style="202" customWidth="1"/>
    <col min="3340" max="3340" width="21.6640625" style="202" bestFit="1" customWidth="1"/>
    <col min="3341" max="3341" width="3" style="202" customWidth="1"/>
    <col min="3342" max="3342" width="0.77734375" style="202" customWidth="1"/>
    <col min="3343" max="3343" width="9" style="202"/>
    <col min="3344" max="3344" width="0" style="202" hidden="1" customWidth="1"/>
    <col min="3345" max="3583" width="9" style="202"/>
    <col min="3584" max="3584" width="0" style="202" hidden="1" customWidth="1"/>
    <col min="3585" max="3585" width="0.77734375" style="202" customWidth="1"/>
    <col min="3586" max="3594" width="2.109375" style="202" customWidth="1"/>
    <col min="3595" max="3595" width="13.21875" style="202" customWidth="1"/>
    <col min="3596" max="3596" width="21.6640625" style="202" bestFit="1" customWidth="1"/>
    <col min="3597" max="3597" width="3" style="202" customWidth="1"/>
    <col min="3598" max="3598" width="0.77734375" style="202" customWidth="1"/>
    <col min="3599" max="3599" width="9" style="202"/>
    <col min="3600" max="3600" width="0" style="202" hidden="1" customWidth="1"/>
    <col min="3601" max="3839" width="9" style="202"/>
    <col min="3840" max="3840" width="0" style="202" hidden="1" customWidth="1"/>
    <col min="3841" max="3841" width="0.77734375" style="202" customWidth="1"/>
    <col min="3842" max="3850" width="2.109375" style="202" customWidth="1"/>
    <col min="3851" max="3851" width="13.21875" style="202" customWidth="1"/>
    <col min="3852" max="3852" width="21.6640625" style="202" bestFit="1" customWidth="1"/>
    <col min="3853" max="3853" width="3" style="202" customWidth="1"/>
    <col min="3854" max="3854" width="0.77734375" style="202" customWidth="1"/>
    <col min="3855" max="3855" width="9" style="202"/>
    <col min="3856" max="3856" width="0" style="202" hidden="1" customWidth="1"/>
    <col min="3857" max="4095" width="9" style="202"/>
    <col min="4096" max="4096" width="0" style="202" hidden="1" customWidth="1"/>
    <col min="4097" max="4097" width="0.77734375" style="202" customWidth="1"/>
    <col min="4098" max="4106" width="2.109375" style="202" customWidth="1"/>
    <col min="4107" max="4107" width="13.21875" style="202" customWidth="1"/>
    <col min="4108" max="4108" width="21.6640625" style="202" bestFit="1" customWidth="1"/>
    <col min="4109" max="4109" width="3" style="202" customWidth="1"/>
    <col min="4110" max="4110" width="0.77734375" style="202" customWidth="1"/>
    <col min="4111" max="4111" width="9" style="202"/>
    <col min="4112" max="4112" width="0" style="202" hidden="1" customWidth="1"/>
    <col min="4113" max="4351" width="9" style="202"/>
    <col min="4352" max="4352" width="0" style="202" hidden="1" customWidth="1"/>
    <col min="4353" max="4353" width="0.77734375" style="202" customWidth="1"/>
    <col min="4354" max="4362" width="2.109375" style="202" customWidth="1"/>
    <col min="4363" max="4363" width="13.21875" style="202" customWidth="1"/>
    <col min="4364" max="4364" width="21.6640625" style="202" bestFit="1" customWidth="1"/>
    <col min="4365" max="4365" width="3" style="202" customWidth="1"/>
    <col min="4366" max="4366" width="0.77734375" style="202" customWidth="1"/>
    <col min="4367" max="4367" width="9" style="202"/>
    <col min="4368" max="4368" width="0" style="202" hidden="1" customWidth="1"/>
    <col min="4369" max="4607" width="9" style="202"/>
    <col min="4608" max="4608" width="0" style="202" hidden="1" customWidth="1"/>
    <col min="4609" max="4609" width="0.77734375" style="202" customWidth="1"/>
    <col min="4610" max="4618" width="2.109375" style="202" customWidth="1"/>
    <col min="4619" max="4619" width="13.21875" style="202" customWidth="1"/>
    <col min="4620" max="4620" width="21.6640625" style="202" bestFit="1" customWidth="1"/>
    <col min="4621" max="4621" width="3" style="202" customWidth="1"/>
    <col min="4622" max="4622" width="0.77734375" style="202" customWidth="1"/>
    <col min="4623" max="4623" width="9" style="202"/>
    <col min="4624" max="4624" width="0" style="202" hidden="1" customWidth="1"/>
    <col min="4625" max="4863" width="9" style="202"/>
    <col min="4864" max="4864" width="0" style="202" hidden="1" customWidth="1"/>
    <col min="4865" max="4865" width="0.77734375" style="202" customWidth="1"/>
    <col min="4866" max="4874" width="2.109375" style="202" customWidth="1"/>
    <col min="4875" max="4875" width="13.21875" style="202" customWidth="1"/>
    <col min="4876" max="4876" width="21.6640625" style="202" bestFit="1" customWidth="1"/>
    <col min="4877" max="4877" width="3" style="202" customWidth="1"/>
    <col min="4878" max="4878" width="0.77734375" style="202" customWidth="1"/>
    <col min="4879" max="4879" width="9" style="202"/>
    <col min="4880" max="4880" width="0" style="202" hidden="1" customWidth="1"/>
    <col min="4881" max="5119" width="9" style="202"/>
    <col min="5120" max="5120" width="0" style="202" hidden="1" customWidth="1"/>
    <col min="5121" max="5121" width="0.77734375" style="202" customWidth="1"/>
    <col min="5122" max="5130" width="2.109375" style="202" customWidth="1"/>
    <col min="5131" max="5131" width="13.21875" style="202" customWidth="1"/>
    <col min="5132" max="5132" width="21.6640625" style="202" bestFit="1" customWidth="1"/>
    <col min="5133" max="5133" width="3" style="202" customWidth="1"/>
    <col min="5134" max="5134" width="0.77734375" style="202" customWidth="1"/>
    <col min="5135" max="5135" width="9" style="202"/>
    <col min="5136" max="5136" width="0" style="202" hidden="1" customWidth="1"/>
    <col min="5137" max="5375" width="9" style="202"/>
    <col min="5376" max="5376" width="0" style="202" hidden="1" customWidth="1"/>
    <col min="5377" max="5377" width="0.77734375" style="202" customWidth="1"/>
    <col min="5378" max="5386" width="2.109375" style="202" customWidth="1"/>
    <col min="5387" max="5387" width="13.21875" style="202" customWidth="1"/>
    <col min="5388" max="5388" width="21.6640625" style="202" bestFit="1" customWidth="1"/>
    <col min="5389" max="5389" width="3" style="202" customWidth="1"/>
    <col min="5390" max="5390" width="0.77734375" style="202" customWidth="1"/>
    <col min="5391" max="5391" width="9" style="202"/>
    <col min="5392" max="5392" width="0" style="202" hidden="1" customWidth="1"/>
    <col min="5393" max="5631" width="9" style="202"/>
    <col min="5632" max="5632" width="0" style="202" hidden="1" customWidth="1"/>
    <col min="5633" max="5633" width="0.77734375" style="202" customWidth="1"/>
    <col min="5634" max="5642" width="2.109375" style="202" customWidth="1"/>
    <col min="5643" max="5643" width="13.21875" style="202" customWidth="1"/>
    <col min="5644" max="5644" width="21.6640625" style="202" bestFit="1" customWidth="1"/>
    <col min="5645" max="5645" width="3" style="202" customWidth="1"/>
    <col min="5646" max="5646" width="0.77734375" style="202" customWidth="1"/>
    <col min="5647" max="5647" width="9" style="202"/>
    <col min="5648" max="5648" width="0" style="202" hidden="1" customWidth="1"/>
    <col min="5649" max="5887" width="9" style="202"/>
    <col min="5888" max="5888" width="0" style="202" hidden="1" customWidth="1"/>
    <col min="5889" max="5889" width="0.77734375" style="202" customWidth="1"/>
    <col min="5890" max="5898" width="2.109375" style="202" customWidth="1"/>
    <col min="5899" max="5899" width="13.21875" style="202" customWidth="1"/>
    <col min="5900" max="5900" width="21.6640625" style="202" bestFit="1" customWidth="1"/>
    <col min="5901" max="5901" width="3" style="202" customWidth="1"/>
    <col min="5902" max="5902" width="0.77734375" style="202" customWidth="1"/>
    <col min="5903" max="5903" width="9" style="202"/>
    <col min="5904" max="5904" width="0" style="202" hidden="1" customWidth="1"/>
    <col min="5905" max="6143" width="9" style="202"/>
    <col min="6144" max="6144" width="0" style="202" hidden="1" customWidth="1"/>
    <col min="6145" max="6145" width="0.77734375" style="202" customWidth="1"/>
    <col min="6146" max="6154" width="2.109375" style="202" customWidth="1"/>
    <col min="6155" max="6155" width="13.21875" style="202" customWidth="1"/>
    <col min="6156" max="6156" width="21.6640625" style="202" bestFit="1" customWidth="1"/>
    <col min="6157" max="6157" width="3" style="202" customWidth="1"/>
    <col min="6158" max="6158" width="0.77734375" style="202" customWidth="1"/>
    <col min="6159" max="6159" width="9" style="202"/>
    <col min="6160" max="6160" width="0" style="202" hidden="1" customWidth="1"/>
    <col min="6161" max="6399" width="9" style="202"/>
    <col min="6400" max="6400" width="0" style="202" hidden="1" customWidth="1"/>
    <col min="6401" max="6401" width="0.77734375" style="202" customWidth="1"/>
    <col min="6402" max="6410" width="2.109375" style="202" customWidth="1"/>
    <col min="6411" max="6411" width="13.21875" style="202" customWidth="1"/>
    <col min="6412" max="6412" width="21.6640625" style="202" bestFit="1" customWidth="1"/>
    <col min="6413" max="6413" width="3" style="202" customWidth="1"/>
    <col min="6414" max="6414" width="0.77734375" style="202" customWidth="1"/>
    <col min="6415" max="6415" width="9" style="202"/>
    <col min="6416" max="6416" width="0" style="202" hidden="1" customWidth="1"/>
    <col min="6417" max="6655" width="9" style="202"/>
    <col min="6656" max="6656" width="0" style="202" hidden="1" customWidth="1"/>
    <col min="6657" max="6657" width="0.77734375" style="202" customWidth="1"/>
    <col min="6658" max="6666" width="2.109375" style="202" customWidth="1"/>
    <col min="6667" max="6667" width="13.21875" style="202" customWidth="1"/>
    <col min="6668" max="6668" width="21.6640625" style="202" bestFit="1" customWidth="1"/>
    <col min="6669" max="6669" width="3" style="202" customWidth="1"/>
    <col min="6670" max="6670" width="0.77734375" style="202" customWidth="1"/>
    <col min="6671" max="6671" width="9" style="202"/>
    <col min="6672" max="6672" width="0" style="202" hidden="1" customWidth="1"/>
    <col min="6673" max="6911" width="9" style="202"/>
    <col min="6912" max="6912" width="0" style="202" hidden="1" customWidth="1"/>
    <col min="6913" max="6913" width="0.77734375" style="202" customWidth="1"/>
    <col min="6914" max="6922" width="2.109375" style="202" customWidth="1"/>
    <col min="6923" max="6923" width="13.21875" style="202" customWidth="1"/>
    <col min="6924" max="6924" width="21.6640625" style="202" bestFit="1" customWidth="1"/>
    <col min="6925" max="6925" width="3" style="202" customWidth="1"/>
    <col min="6926" max="6926" width="0.77734375" style="202" customWidth="1"/>
    <col min="6927" max="6927" width="9" style="202"/>
    <col min="6928" max="6928" width="0" style="202" hidden="1" customWidth="1"/>
    <col min="6929" max="7167" width="9" style="202"/>
    <col min="7168" max="7168" width="0" style="202" hidden="1" customWidth="1"/>
    <col min="7169" max="7169" width="0.77734375" style="202" customWidth="1"/>
    <col min="7170" max="7178" width="2.109375" style="202" customWidth="1"/>
    <col min="7179" max="7179" width="13.21875" style="202" customWidth="1"/>
    <col min="7180" max="7180" width="21.6640625" style="202" bestFit="1" customWidth="1"/>
    <col min="7181" max="7181" width="3" style="202" customWidth="1"/>
    <col min="7182" max="7182" width="0.77734375" style="202" customWidth="1"/>
    <col min="7183" max="7183" width="9" style="202"/>
    <col min="7184" max="7184" width="0" style="202" hidden="1" customWidth="1"/>
    <col min="7185" max="7423" width="9" style="202"/>
    <col min="7424" max="7424" width="0" style="202" hidden="1" customWidth="1"/>
    <col min="7425" max="7425" width="0.77734375" style="202" customWidth="1"/>
    <col min="7426" max="7434" width="2.109375" style="202" customWidth="1"/>
    <col min="7435" max="7435" width="13.21875" style="202" customWidth="1"/>
    <col min="7436" max="7436" width="21.6640625" style="202" bestFit="1" customWidth="1"/>
    <col min="7437" max="7437" width="3" style="202" customWidth="1"/>
    <col min="7438" max="7438" width="0.77734375" style="202" customWidth="1"/>
    <col min="7439" max="7439" width="9" style="202"/>
    <col min="7440" max="7440" width="0" style="202" hidden="1" customWidth="1"/>
    <col min="7441" max="7679" width="9" style="202"/>
    <col min="7680" max="7680" width="0" style="202" hidden="1" customWidth="1"/>
    <col min="7681" max="7681" width="0.77734375" style="202" customWidth="1"/>
    <col min="7682" max="7690" width="2.109375" style="202" customWidth="1"/>
    <col min="7691" max="7691" width="13.21875" style="202" customWidth="1"/>
    <col min="7692" max="7692" width="21.6640625" style="202" bestFit="1" customWidth="1"/>
    <col min="7693" max="7693" width="3" style="202" customWidth="1"/>
    <col min="7694" max="7694" width="0.77734375" style="202" customWidth="1"/>
    <col min="7695" max="7695" width="9" style="202"/>
    <col min="7696" max="7696" width="0" style="202" hidden="1" customWidth="1"/>
    <col min="7697" max="7935" width="9" style="202"/>
    <col min="7936" max="7936" width="0" style="202" hidden="1" customWidth="1"/>
    <col min="7937" max="7937" width="0.77734375" style="202" customWidth="1"/>
    <col min="7938" max="7946" width="2.109375" style="202" customWidth="1"/>
    <col min="7947" max="7947" width="13.21875" style="202" customWidth="1"/>
    <col min="7948" max="7948" width="21.6640625" style="202" bestFit="1" customWidth="1"/>
    <col min="7949" max="7949" width="3" style="202" customWidth="1"/>
    <col min="7950" max="7950" width="0.77734375" style="202" customWidth="1"/>
    <col min="7951" max="7951" width="9" style="202"/>
    <col min="7952" max="7952" width="0" style="202" hidden="1" customWidth="1"/>
    <col min="7953" max="8191" width="9" style="202"/>
    <col min="8192" max="8192" width="0" style="202" hidden="1" customWidth="1"/>
    <col min="8193" max="8193" width="0.77734375" style="202" customWidth="1"/>
    <col min="8194" max="8202" width="2.109375" style="202" customWidth="1"/>
    <col min="8203" max="8203" width="13.21875" style="202" customWidth="1"/>
    <col min="8204" max="8204" width="21.6640625" style="202" bestFit="1" customWidth="1"/>
    <col min="8205" max="8205" width="3" style="202" customWidth="1"/>
    <col min="8206" max="8206" width="0.77734375" style="202" customWidth="1"/>
    <col min="8207" max="8207" width="9" style="202"/>
    <col min="8208" max="8208" width="0" style="202" hidden="1" customWidth="1"/>
    <col min="8209" max="8447" width="9" style="202"/>
    <col min="8448" max="8448" width="0" style="202" hidden="1" customWidth="1"/>
    <col min="8449" max="8449" width="0.77734375" style="202" customWidth="1"/>
    <col min="8450" max="8458" width="2.109375" style="202" customWidth="1"/>
    <col min="8459" max="8459" width="13.21875" style="202" customWidth="1"/>
    <col min="8460" max="8460" width="21.6640625" style="202" bestFit="1" customWidth="1"/>
    <col min="8461" max="8461" width="3" style="202" customWidth="1"/>
    <col min="8462" max="8462" width="0.77734375" style="202" customWidth="1"/>
    <col min="8463" max="8463" width="9" style="202"/>
    <col min="8464" max="8464" width="0" style="202" hidden="1" customWidth="1"/>
    <col min="8465" max="8703" width="9" style="202"/>
    <col min="8704" max="8704" width="0" style="202" hidden="1" customWidth="1"/>
    <col min="8705" max="8705" width="0.77734375" style="202" customWidth="1"/>
    <col min="8706" max="8714" width="2.109375" style="202" customWidth="1"/>
    <col min="8715" max="8715" width="13.21875" style="202" customWidth="1"/>
    <col min="8716" max="8716" width="21.6640625" style="202" bestFit="1" customWidth="1"/>
    <col min="8717" max="8717" width="3" style="202" customWidth="1"/>
    <col min="8718" max="8718" width="0.77734375" style="202" customWidth="1"/>
    <col min="8719" max="8719" width="9" style="202"/>
    <col min="8720" max="8720" width="0" style="202" hidden="1" customWidth="1"/>
    <col min="8721" max="8959" width="9" style="202"/>
    <col min="8960" max="8960" width="0" style="202" hidden="1" customWidth="1"/>
    <col min="8961" max="8961" width="0.77734375" style="202" customWidth="1"/>
    <col min="8962" max="8970" width="2.109375" style="202" customWidth="1"/>
    <col min="8971" max="8971" width="13.21875" style="202" customWidth="1"/>
    <col min="8972" max="8972" width="21.6640625" style="202" bestFit="1" customWidth="1"/>
    <col min="8973" max="8973" width="3" style="202" customWidth="1"/>
    <col min="8974" max="8974" width="0.77734375" style="202" customWidth="1"/>
    <col min="8975" max="8975" width="9" style="202"/>
    <col min="8976" max="8976" width="0" style="202" hidden="1" customWidth="1"/>
    <col min="8977" max="9215" width="9" style="202"/>
    <col min="9216" max="9216" width="0" style="202" hidden="1" customWidth="1"/>
    <col min="9217" max="9217" width="0.77734375" style="202" customWidth="1"/>
    <col min="9218" max="9226" width="2.109375" style="202" customWidth="1"/>
    <col min="9227" max="9227" width="13.21875" style="202" customWidth="1"/>
    <col min="9228" max="9228" width="21.6640625" style="202" bestFit="1" customWidth="1"/>
    <col min="9229" max="9229" width="3" style="202" customWidth="1"/>
    <col min="9230" max="9230" width="0.77734375" style="202" customWidth="1"/>
    <col min="9231" max="9231" width="9" style="202"/>
    <col min="9232" max="9232" width="0" style="202" hidden="1" customWidth="1"/>
    <col min="9233" max="9471" width="9" style="202"/>
    <col min="9472" max="9472" width="0" style="202" hidden="1" customWidth="1"/>
    <col min="9473" max="9473" width="0.77734375" style="202" customWidth="1"/>
    <col min="9474" max="9482" width="2.109375" style="202" customWidth="1"/>
    <col min="9483" max="9483" width="13.21875" style="202" customWidth="1"/>
    <col min="9484" max="9484" width="21.6640625" style="202" bestFit="1" customWidth="1"/>
    <col min="9485" max="9485" width="3" style="202" customWidth="1"/>
    <col min="9486" max="9486" width="0.77734375" style="202" customWidth="1"/>
    <col min="9487" max="9487" width="9" style="202"/>
    <col min="9488" max="9488" width="0" style="202" hidden="1" customWidth="1"/>
    <col min="9489" max="9727" width="9" style="202"/>
    <col min="9728" max="9728" width="0" style="202" hidden="1" customWidth="1"/>
    <col min="9729" max="9729" width="0.77734375" style="202" customWidth="1"/>
    <col min="9730" max="9738" width="2.109375" style="202" customWidth="1"/>
    <col min="9739" max="9739" width="13.21875" style="202" customWidth="1"/>
    <col min="9740" max="9740" width="21.6640625" style="202" bestFit="1" customWidth="1"/>
    <col min="9741" max="9741" width="3" style="202" customWidth="1"/>
    <col min="9742" max="9742" width="0.77734375" style="202" customWidth="1"/>
    <col min="9743" max="9743" width="9" style="202"/>
    <col min="9744" max="9744" width="0" style="202" hidden="1" customWidth="1"/>
    <col min="9745" max="9983" width="9" style="202"/>
    <col min="9984" max="9984" width="0" style="202" hidden="1" customWidth="1"/>
    <col min="9985" max="9985" width="0.77734375" style="202" customWidth="1"/>
    <col min="9986" max="9994" width="2.109375" style="202" customWidth="1"/>
    <col min="9995" max="9995" width="13.21875" style="202" customWidth="1"/>
    <col min="9996" max="9996" width="21.6640625" style="202" bestFit="1" customWidth="1"/>
    <col min="9997" max="9997" width="3" style="202" customWidth="1"/>
    <col min="9998" max="9998" width="0.77734375" style="202" customWidth="1"/>
    <col min="9999" max="9999" width="9" style="202"/>
    <col min="10000" max="10000" width="0" style="202" hidden="1" customWidth="1"/>
    <col min="10001" max="10239" width="9" style="202"/>
    <col min="10240" max="10240" width="0" style="202" hidden="1" customWidth="1"/>
    <col min="10241" max="10241" width="0.77734375" style="202" customWidth="1"/>
    <col min="10242" max="10250" width="2.109375" style="202" customWidth="1"/>
    <col min="10251" max="10251" width="13.21875" style="202" customWidth="1"/>
    <col min="10252" max="10252" width="21.6640625" style="202" bestFit="1" customWidth="1"/>
    <col min="10253" max="10253" width="3" style="202" customWidth="1"/>
    <col min="10254" max="10254" width="0.77734375" style="202" customWidth="1"/>
    <col min="10255" max="10255" width="9" style="202"/>
    <col min="10256" max="10256" width="0" style="202" hidden="1" customWidth="1"/>
    <col min="10257" max="10495" width="9" style="202"/>
    <col min="10496" max="10496" width="0" style="202" hidden="1" customWidth="1"/>
    <col min="10497" max="10497" width="0.77734375" style="202" customWidth="1"/>
    <col min="10498" max="10506" width="2.109375" style="202" customWidth="1"/>
    <col min="10507" max="10507" width="13.21875" style="202" customWidth="1"/>
    <col min="10508" max="10508" width="21.6640625" style="202" bestFit="1" customWidth="1"/>
    <col min="10509" max="10509" width="3" style="202" customWidth="1"/>
    <col min="10510" max="10510" width="0.77734375" style="202" customWidth="1"/>
    <col min="10511" max="10511" width="9" style="202"/>
    <col min="10512" max="10512" width="0" style="202" hidden="1" customWidth="1"/>
    <col min="10513" max="10751" width="9" style="202"/>
    <col min="10752" max="10752" width="0" style="202" hidden="1" customWidth="1"/>
    <col min="10753" max="10753" width="0.77734375" style="202" customWidth="1"/>
    <col min="10754" max="10762" width="2.109375" style="202" customWidth="1"/>
    <col min="10763" max="10763" width="13.21875" style="202" customWidth="1"/>
    <col min="10764" max="10764" width="21.6640625" style="202" bestFit="1" customWidth="1"/>
    <col min="10765" max="10765" width="3" style="202" customWidth="1"/>
    <col min="10766" max="10766" width="0.77734375" style="202" customWidth="1"/>
    <col min="10767" max="10767" width="9" style="202"/>
    <col min="10768" max="10768" width="0" style="202" hidden="1" customWidth="1"/>
    <col min="10769" max="11007" width="9" style="202"/>
    <col min="11008" max="11008" width="0" style="202" hidden="1" customWidth="1"/>
    <col min="11009" max="11009" width="0.77734375" style="202" customWidth="1"/>
    <col min="11010" max="11018" width="2.109375" style="202" customWidth="1"/>
    <col min="11019" max="11019" width="13.21875" style="202" customWidth="1"/>
    <col min="11020" max="11020" width="21.6640625" style="202" bestFit="1" customWidth="1"/>
    <col min="11021" max="11021" width="3" style="202" customWidth="1"/>
    <col min="11022" max="11022" width="0.77734375" style="202" customWidth="1"/>
    <col min="11023" max="11023" width="9" style="202"/>
    <col min="11024" max="11024" width="0" style="202" hidden="1" customWidth="1"/>
    <col min="11025" max="11263" width="9" style="202"/>
    <col min="11264" max="11264" width="0" style="202" hidden="1" customWidth="1"/>
    <col min="11265" max="11265" width="0.77734375" style="202" customWidth="1"/>
    <col min="11266" max="11274" width="2.109375" style="202" customWidth="1"/>
    <col min="11275" max="11275" width="13.21875" style="202" customWidth="1"/>
    <col min="11276" max="11276" width="21.6640625" style="202" bestFit="1" customWidth="1"/>
    <col min="11277" max="11277" width="3" style="202" customWidth="1"/>
    <col min="11278" max="11278" width="0.77734375" style="202" customWidth="1"/>
    <col min="11279" max="11279" width="9" style="202"/>
    <col min="11280" max="11280" width="0" style="202" hidden="1" customWidth="1"/>
    <col min="11281" max="11519" width="9" style="202"/>
    <col min="11520" max="11520" width="0" style="202" hidden="1" customWidth="1"/>
    <col min="11521" max="11521" width="0.77734375" style="202" customWidth="1"/>
    <col min="11522" max="11530" width="2.109375" style="202" customWidth="1"/>
    <col min="11531" max="11531" width="13.21875" style="202" customWidth="1"/>
    <col min="11532" max="11532" width="21.6640625" style="202" bestFit="1" customWidth="1"/>
    <col min="11533" max="11533" width="3" style="202" customWidth="1"/>
    <col min="11534" max="11534" width="0.77734375" style="202" customWidth="1"/>
    <col min="11535" max="11535" width="9" style="202"/>
    <col min="11536" max="11536" width="0" style="202" hidden="1" customWidth="1"/>
    <col min="11537" max="11775" width="9" style="202"/>
    <col min="11776" max="11776" width="0" style="202" hidden="1" customWidth="1"/>
    <col min="11777" max="11777" width="0.77734375" style="202" customWidth="1"/>
    <col min="11778" max="11786" width="2.109375" style="202" customWidth="1"/>
    <col min="11787" max="11787" width="13.21875" style="202" customWidth="1"/>
    <col min="11788" max="11788" width="21.6640625" style="202" bestFit="1" customWidth="1"/>
    <col min="11789" max="11789" width="3" style="202" customWidth="1"/>
    <col min="11790" max="11790" width="0.77734375" style="202" customWidth="1"/>
    <col min="11791" max="11791" width="9" style="202"/>
    <col min="11792" max="11792" width="0" style="202" hidden="1" customWidth="1"/>
    <col min="11793" max="12031" width="9" style="202"/>
    <col min="12032" max="12032" width="0" style="202" hidden="1" customWidth="1"/>
    <col min="12033" max="12033" width="0.77734375" style="202" customWidth="1"/>
    <col min="12034" max="12042" width="2.109375" style="202" customWidth="1"/>
    <col min="12043" max="12043" width="13.21875" style="202" customWidth="1"/>
    <col min="12044" max="12044" width="21.6640625" style="202" bestFit="1" customWidth="1"/>
    <col min="12045" max="12045" width="3" style="202" customWidth="1"/>
    <col min="12046" max="12046" width="0.77734375" style="202" customWidth="1"/>
    <col min="12047" max="12047" width="9" style="202"/>
    <col min="12048" max="12048" width="0" style="202" hidden="1" customWidth="1"/>
    <col min="12049" max="12287" width="9" style="202"/>
    <col min="12288" max="12288" width="0" style="202" hidden="1" customWidth="1"/>
    <col min="12289" max="12289" width="0.77734375" style="202" customWidth="1"/>
    <col min="12290" max="12298" width="2.109375" style="202" customWidth="1"/>
    <col min="12299" max="12299" width="13.21875" style="202" customWidth="1"/>
    <col min="12300" max="12300" width="21.6640625" style="202" bestFit="1" customWidth="1"/>
    <col min="12301" max="12301" width="3" style="202" customWidth="1"/>
    <col min="12302" max="12302" width="0.77734375" style="202" customWidth="1"/>
    <col min="12303" max="12303" width="9" style="202"/>
    <col min="12304" max="12304" width="0" style="202" hidden="1" customWidth="1"/>
    <col min="12305" max="12543" width="9" style="202"/>
    <col min="12544" max="12544" width="0" style="202" hidden="1" customWidth="1"/>
    <col min="12545" max="12545" width="0.77734375" style="202" customWidth="1"/>
    <col min="12546" max="12554" width="2.109375" style="202" customWidth="1"/>
    <col min="12555" max="12555" width="13.21875" style="202" customWidth="1"/>
    <col min="12556" max="12556" width="21.6640625" style="202" bestFit="1" customWidth="1"/>
    <col min="12557" max="12557" width="3" style="202" customWidth="1"/>
    <col min="12558" max="12558" width="0.77734375" style="202" customWidth="1"/>
    <col min="12559" max="12559" width="9" style="202"/>
    <col min="12560" max="12560" width="0" style="202" hidden="1" customWidth="1"/>
    <col min="12561" max="12799" width="9" style="202"/>
    <col min="12800" max="12800" width="0" style="202" hidden="1" customWidth="1"/>
    <col min="12801" max="12801" width="0.77734375" style="202" customWidth="1"/>
    <col min="12802" max="12810" width="2.109375" style="202" customWidth="1"/>
    <col min="12811" max="12811" width="13.21875" style="202" customWidth="1"/>
    <col min="12812" max="12812" width="21.6640625" style="202" bestFit="1" customWidth="1"/>
    <col min="12813" max="12813" width="3" style="202" customWidth="1"/>
    <col min="12814" max="12814" width="0.77734375" style="202" customWidth="1"/>
    <col min="12815" max="12815" width="9" style="202"/>
    <col min="12816" max="12816" width="0" style="202" hidden="1" customWidth="1"/>
    <col min="12817" max="13055" width="9" style="202"/>
    <col min="13056" max="13056" width="0" style="202" hidden="1" customWidth="1"/>
    <col min="13057" max="13057" width="0.77734375" style="202" customWidth="1"/>
    <col min="13058" max="13066" width="2.109375" style="202" customWidth="1"/>
    <col min="13067" max="13067" width="13.21875" style="202" customWidth="1"/>
    <col min="13068" max="13068" width="21.6640625" style="202" bestFit="1" customWidth="1"/>
    <col min="13069" max="13069" width="3" style="202" customWidth="1"/>
    <col min="13070" max="13070" width="0.77734375" style="202" customWidth="1"/>
    <col min="13071" max="13071" width="9" style="202"/>
    <col min="13072" max="13072" width="0" style="202" hidden="1" customWidth="1"/>
    <col min="13073" max="13311" width="9" style="202"/>
    <col min="13312" max="13312" width="0" style="202" hidden="1" customWidth="1"/>
    <col min="13313" max="13313" width="0.77734375" style="202" customWidth="1"/>
    <col min="13314" max="13322" width="2.109375" style="202" customWidth="1"/>
    <col min="13323" max="13323" width="13.21875" style="202" customWidth="1"/>
    <col min="13324" max="13324" width="21.6640625" style="202" bestFit="1" customWidth="1"/>
    <col min="13325" max="13325" width="3" style="202" customWidth="1"/>
    <col min="13326" max="13326" width="0.77734375" style="202" customWidth="1"/>
    <col min="13327" max="13327" width="9" style="202"/>
    <col min="13328" max="13328" width="0" style="202" hidden="1" customWidth="1"/>
    <col min="13329" max="13567" width="9" style="202"/>
    <col min="13568" max="13568" width="0" style="202" hidden="1" customWidth="1"/>
    <col min="13569" max="13569" width="0.77734375" style="202" customWidth="1"/>
    <col min="13570" max="13578" width="2.109375" style="202" customWidth="1"/>
    <col min="13579" max="13579" width="13.21875" style="202" customWidth="1"/>
    <col min="13580" max="13580" width="21.6640625" style="202" bestFit="1" customWidth="1"/>
    <col min="13581" max="13581" width="3" style="202" customWidth="1"/>
    <col min="13582" max="13582" width="0.77734375" style="202" customWidth="1"/>
    <col min="13583" max="13583" width="9" style="202"/>
    <col min="13584" max="13584" width="0" style="202" hidden="1" customWidth="1"/>
    <col min="13585" max="13823" width="9" style="202"/>
    <col min="13824" max="13824" width="0" style="202" hidden="1" customWidth="1"/>
    <col min="13825" max="13825" width="0.77734375" style="202" customWidth="1"/>
    <col min="13826" max="13834" width="2.109375" style="202" customWidth="1"/>
    <col min="13835" max="13835" width="13.21875" style="202" customWidth="1"/>
    <col min="13836" max="13836" width="21.6640625" style="202" bestFit="1" customWidth="1"/>
    <col min="13837" max="13837" width="3" style="202" customWidth="1"/>
    <col min="13838" max="13838" width="0.77734375" style="202" customWidth="1"/>
    <col min="13839" max="13839" width="9" style="202"/>
    <col min="13840" max="13840" width="0" style="202" hidden="1" customWidth="1"/>
    <col min="13841" max="14079" width="9" style="202"/>
    <col min="14080" max="14080" width="0" style="202" hidden="1" customWidth="1"/>
    <col min="14081" max="14081" width="0.77734375" style="202" customWidth="1"/>
    <col min="14082" max="14090" width="2.109375" style="202" customWidth="1"/>
    <col min="14091" max="14091" width="13.21875" style="202" customWidth="1"/>
    <col min="14092" max="14092" width="21.6640625" style="202" bestFit="1" customWidth="1"/>
    <col min="14093" max="14093" width="3" style="202" customWidth="1"/>
    <col min="14094" max="14094" width="0.77734375" style="202" customWidth="1"/>
    <col min="14095" max="14095" width="9" style="202"/>
    <col min="14096" max="14096" width="0" style="202" hidden="1" customWidth="1"/>
    <col min="14097" max="14335" width="9" style="202"/>
    <col min="14336" max="14336" width="0" style="202" hidden="1" customWidth="1"/>
    <col min="14337" max="14337" width="0.77734375" style="202" customWidth="1"/>
    <col min="14338" max="14346" width="2.109375" style="202" customWidth="1"/>
    <col min="14347" max="14347" width="13.21875" style="202" customWidth="1"/>
    <col min="14348" max="14348" width="21.6640625" style="202" bestFit="1" customWidth="1"/>
    <col min="14349" max="14349" width="3" style="202" customWidth="1"/>
    <col min="14350" max="14350" width="0.77734375" style="202" customWidth="1"/>
    <col min="14351" max="14351" width="9" style="202"/>
    <col min="14352" max="14352" width="0" style="202" hidden="1" customWidth="1"/>
    <col min="14353" max="14591" width="9" style="202"/>
    <col min="14592" max="14592" width="0" style="202" hidden="1" customWidth="1"/>
    <col min="14593" max="14593" width="0.77734375" style="202" customWidth="1"/>
    <col min="14594" max="14602" width="2.109375" style="202" customWidth="1"/>
    <col min="14603" max="14603" width="13.21875" style="202" customWidth="1"/>
    <col min="14604" max="14604" width="21.6640625" style="202" bestFit="1" customWidth="1"/>
    <col min="14605" max="14605" width="3" style="202" customWidth="1"/>
    <col min="14606" max="14606" width="0.77734375" style="202" customWidth="1"/>
    <col min="14607" max="14607" width="9" style="202"/>
    <col min="14608" max="14608" width="0" style="202" hidden="1" customWidth="1"/>
    <col min="14609" max="14847" width="9" style="202"/>
    <col min="14848" max="14848" width="0" style="202" hidden="1" customWidth="1"/>
    <col min="14849" max="14849" width="0.77734375" style="202" customWidth="1"/>
    <col min="14850" max="14858" width="2.109375" style="202" customWidth="1"/>
    <col min="14859" max="14859" width="13.21875" style="202" customWidth="1"/>
    <col min="14860" max="14860" width="21.6640625" style="202" bestFit="1" customWidth="1"/>
    <col min="14861" max="14861" width="3" style="202" customWidth="1"/>
    <col min="14862" max="14862" width="0.77734375" style="202" customWidth="1"/>
    <col min="14863" max="14863" width="9" style="202"/>
    <col min="14864" max="14864" width="0" style="202" hidden="1" customWidth="1"/>
    <col min="14865" max="15103" width="9" style="202"/>
    <col min="15104" max="15104" width="0" style="202" hidden="1" customWidth="1"/>
    <col min="15105" max="15105" width="0.77734375" style="202" customWidth="1"/>
    <col min="15106" max="15114" width="2.109375" style="202" customWidth="1"/>
    <col min="15115" max="15115" width="13.21875" style="202" customWidth="1"/>
    <col min="15116" max="15116" width="21.6640625" style="202" bestFit="1" customWidth="1"/>
    <col min="15117" max="15117" width="3" style="202" customWidth="1"/>
    <col min="15118" max="15118" width="0.77734375" style="202" customWidth="1"/>
    <col min="15119" max="15119" width="9" style="202"/>
    <col min="15120" max="15120" width="0" style="202" hidden="1" customWidth="1"/>
    <col min="15121" max="15359" width="9" style="202"/>
    <col min="15360" max="15360" width="0" style="202" hidden="1" customWidth="1"/>
    <col min="15361" max="15361" width="0.77734375" style="202" customWidth="1"/>
    <col min="15362" max="15370" width="2.109375" style="202" customWidth="1"/>
    <col min="15371" max="15371" width="13.21875" style="202" customWidth="1"/>
    <col min="15372" max="15372" width="21.6640625" style="202" bestFit="1" customWidth="1"/>
    <col min="15373" max="15373" width="3" style="202" customWidth="1"/>
    <col min="15374" max="15374" width="0.77734375" style="202" customWidth="1"/>
    <col min="15375" max="15375" width="9" style="202"/>
    <col min="15376" max="15376" width="0" style="202" hidden="1" customWidth="1"/>
    <col min="15377" max="15615" width="9" style="202"/>
    <col min="15616" max="15616" width="0" style="202" hidden="1" customWidth="1"/>
    <col min="15617" max="15617" width="0.77734375" style="202" customWidth="1"/>
    <col min="15618" max="15626" width="2.109375" style="202" customWidth="1"/>
    <col min="15627" max="15627" width="13.21875" style="202" customWidth="1"/>
    <col min="15628" max="15628" width="21.6640625" style="202" bestFit="1" customWidth="1"/>
    <col min="15629" max="15629" width="3" style="202" customWidth="1"/>
    <col min="15630" max="15630" width="0.77734375" style="202" customWidth="1"/>
    <col min="15631" max="15631" width="9" style="202"/>
    <col min="15632" max="15632" width="0" style="202" hidden="1" customWidth="1"/>
    <col min="15633" max="15871" width="9" style="202"/>
    <col min="15872" max="15872" width="0" style="202" hidden="1" customWidth="1"/>
    <col min="15873" max="15873" width="0.77734375" style="202" customWidth="1"/>
    <col min="15874" max="15882" width="2.109375" style="202" customWidth="1"/>
    <col min="15883" max="15883" width="13.21875" style="202" customWidth="1"/>
    <col min="15884" max="15884" width="21.6640625" style="202" bestFit="1" customWidth="1"/>
    <col min="15885" max="15885" width="3" style="202" customWidth="1"/>
    <col min="15886" max="15886" width="0.77734375" style="202" customWidth="1"/>
    <col min="15887" max="15887" width="9" style="202"/>
    <col min="15888" max="15888" width="0" style="202" hidden="1" customWidth="1"/>
    <col min="15889" max="16127" width="9" style="202"/>
    <col min="16128" max="16128" width="0" style="202" hidden="1" customWidth="1"/>
    <col min="16129" max="16129" width="0.77734375" style="202" customWidth="1"/>
    <col min="16130" max="16138" width="2.109375" style="202" customWidth="1"/>
    <col min="16139" max="16139" width="13.21875" style="202" customWidth="1"/>
    <col min="16140" max="16140" width="21.6640625" style="202" bestFit="1" customWidth="1"/>
    <col min="16141" max="16141" width="3" style="202" customWidth="1"/>
    <col min="16142" max="16142" width="0.77734375" style="202" customWidth="1"/>
    <col min="16143" max="16143" width="9" style="202"/>
    <col min="16144" max="16144" width="0" style="202" hidden="1" customWidth="1"/>
    <col min="16145" max="16384" width="9" style="202"/>
  </cols>
  <sheetData>
    <row r="2" spans="1:19" s="139" customFormat="1" ht="19.5" customHeight="1" x14ac:dyDescent="0.2">
      <c r="A2" s="138"/>
      <c r="B2" s="372" t="s">
        <v>367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19" s="139" customFormat="1" ht="14.4" x14ac:dyDescent="0.2">
      <c r="A3" s="140"/>
      <c r="B3" s="141"/>
      <c r="C3" s="373" t="s">
        <v>517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142"/>
      <c r="P3" s="142"/>
    </row>
    <row r="4" spans="1:19" s="139" customFormat="1" ht="14.4" x14ac:dyDescent="0.2">
      <c r="A4" s="140"/>
      <c r="B4" s="141"/>
      <c r="C4" s="373" t="s">
        <v>519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142"/>
      <c r="P4" s="142"/>
    </row>
    <row r="5" spans="1:19" s="139" customFormat="1" ht="13.8" thickBot="1" x14ac:dyDescent="0.25">
      <c r="A5" s="140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 t="s">
        <v>0</v>
      </c>
    </row>
    <row r="6" spans="1:19" s="139" customFormat="1" x14ac:dyDescent="0.2">
      <c r="A6" s="140"/>
      <c r="B6" s="143"/>
      <c r="C6" s="374" t="s">
        <v>1</v>
      </c>
      <c r="D6" s="375"/>
      <c r="E6" s="375"/>
      <c r="F6" s="375"/>
      <c r="G6" s="375"/>
      <c r="H6" s="375"/>
      <c r="I6" s="375"/>
      <c r="J6" s="376"/>
      <c r="K6" s="376"/>
      <c r="L6" s="377"/>
      <c r="M6" s="381" t="s">
        <v>2</v>
      </c>
      <c r="N6" s="382"/>
    </row>
    <row r="7" spans="1:19" s="139" customFormat="1" ht="13.8" thickBot="1" x14ac:dyDescent="0.25">
      <c r="A7" s="140" t="s">
        <v>65</v>
      </c>
      <c r="B7" s="143"/>
      <c r="C7" s="378"/>
      <c r="D7" s="379"/>
      <c r="E7" s="379"/>
      <c r="F7" s="379"/>
      <c r="G7" s="379"/>
      <c r="H7" s="379"/>
      <c r="I7" s="379"/>
      <c r="J7" s="379"/>
      <c r="K7" s="379"/>
      <c r="L7" s="380"/>
      <c r="M7" s="383"/>
      <c r="N7" s="384"/>
    </row>
    <row r="8" spans="1:19" s="139" customFormat="1" x14ac:dyDescent="0.2">
      <c r="A8" s="146"/>
      <c r="B8" s="147"/>
      <c r="C8" s="148" t="s">
        <v>165</v>
      </c>
      <c r="D8" s="149"/>
      <c r="E8" s="149"/>
      <c r="F8" s="150"/>
      <c r="G8" s="150"/>
      <c r="H8" s="151"/>
      <c r="I8" s="150"/>
      <c r="J8" s="151"/>
      <c r="K8" s="151"/>
      <c r="L8" s="152"/>
      <c r="M8" s="153"/>
      <c r="N8" s="154"/>
      <c r="Q8" s="155"/>
      <c r="S8" s="156"/>
    </row>
    <row r="9" spans="1:19" s="139" customFormat="1" x14ac:dyDescent="0.2">
      <c r="A9" s="138" t="s">
        <v>166</v>
      </c>
      <c r="B9" s="3"/>
      <c r="C9" s="23"/>
      <c r="D9" s="75" t="s">
        <v>167</v>
      </c>
      <c r="E9" s="75"/>
      <c r="F9" s="74"/>
      <c r="G9" s="74"/>
      <c r="H9" s="144"/>
      <c r="I9" s="74"/>
      <c r="J9" s="144"/>
      <c r="K9" s="144"/>
      <c r="L9" s="157"/>
      <c r="M9" s="158">
        <v>212135306</v>
      </c>
      <c r="N9" s="159"/>
      <c r="Q9" s="155"/>
    </row>
    <row r="10" spans="1:19" s="139" customFormat="1" x14ac:dyDescent="0.2">
      <c r="A10" s="138" t="s">
        <v>168</v>
      </c>
      <c r="B10" s="3"/>
      <c r="C10" s="23"/>
      <c r="D10" s="75"/>
      <c r="E10" s="75" t="s">
        <v>169</v>
      </c>
      <c r="F10" s="74"/>
      <c r="G10" s="74"/>
      <c r="H10" s="74"/>
      <c r="I10" s="74"/>
      <c r="J10" s="144"/>
      <c r="K10" s="144"/>
      <c r="L10" s="157"/>
      <c r="M10" s="158">
        <v>78373185</v>
      </c>
      <c r="N10" s="159"/>
      <c r="Q10" s="155"/>
    </row>
    <row r="11" spans="1:19" s="139" customFormat="1" x14ac:dyDescent="0.2">
      <c r="A11" s="138" t="s">
        <v>170</v>
      </c>
      <c r="B11" s="3"/>
      <c r="C11" s="23"/>
      <c r="D11" s="75"/>
      <c r="E11" s="75"/>
      <c r="F11" s="74" t="s">
        <v>171</v>
      </c>
      <c r="G11" s="74"/>
      <c r="H11" s="74"/>
      <c r="I11" s="74"/>
      <c r="J11" s="144"/>
      <c r="K11" s="144"/>
      <c r="L11" s="157"/>
      <c r="M11" s="158">
        <v>28537515</v>
      </c>
      <c r="N11" s="159"/>
      <c r="Q11" s="155"/>
    </row>
    <row r="12" spans="1:19" s="139" customFormat="1" x14ac:dyDescent="0.2">
      <c r="A12" s="138" t="s">
        <v>172</v>
      </c>
      <c r="B12" s="3"/>
      <c r="C12" s="23"/>
      <c r="D12" s="75"/>
      <c r="E12" s="75"/>
      <c r="F12" s="74" t="s">
        <v>173</v>
      </c>
      <c r="G12" s="74"/>
      <c r="H12" s="74"/>
      <c r="I12" s="74"/>
      <c r="J12" s="144"/>
      <c r="K12" s="144"/>
      <c r="L12" s="157"/>
      <c r="M12" s="158">
        <v>44276625</v>
      </c>
      <c r="N12" s="159"/>
      <c r="Q12" s="155"/>
    </row>
    <row r="13" spans="1:19" s="139" customFormat="1" x14ac:dyDescent="0.2">
      <c r="A13" s="138" t="s">
        <v>174</v>
      </c>
      <c r="B13" s="3"/>
      <c r="C13" s="160"/>
      <c r="D13" s="144"/>
      <c r="E13" s="144"/>
      <c r="F13" s="144" t="s">
        <v>175</v>
      </c>
      <c r="G13" s="144"/>
      <c r="H13" s="144"/>
      <c r="I13" s="144"/>
      <c r="J13" s="144"/>
      <c r="K13" s="144"/>
      <c r="L13" s="157"/>
      <c r="M13" s="158">
        <v>107136</v>
      </c>
      <c r="N13" s="159"/>
      <c r="Q13" s="155"/>
    </row>
    <row r="14" spans="1:19" s="139" customFormat="1" x14ac:dyDescent="0.2">
      <c r="A14" s="138" t="s">
        <v>176</v>
      </c>
      <c r="B14" s="3"/>
      <c r="C14" s="161"/>
      <c r="D14" s="18"/>
      <c r="E14" s="144"/>
      <c r="F14" s="18" t="s">
        <v>177</v>
      </c>
      <c r="G14" s="18"/>
      <c r="H14" s="18"/>
      <c r="I14" s="18"/>
      <c r="J14" s="144"/>
      <c r="K14" s="144"/>
      <c r="L14" s="157"/>
      <c r="M14" s="158">
        <v>5451909</v>
      </c>
      <c r="N14" s="159"/>
      <c r="Q14" s="155"/>
    </row>
    <row r="15" spans="1:19" s="139" customFormat="1" x14ac:dyDescent="0.2">
      <c r="A15" s="138" t="s">
        <v>178</v>
      </c>
      <c r="B15" s="3"/>
      <c r="C15" s="160"/>
      <c r="D15" s="18"/>
      <c r="E15" s="144" t="s">
        <v>179</v>
      </c>
      <c r="F15" s="18"/>
      <c r="G15" s="18"/>
      <c r="H15" s="18"/>
      <c r="I15" s="18"/>
      <c r="J15" s="144"/>
      <c r="K15" s="144"/>
      <c r="L15" s="157"/>
      <c r="M15" s="158">
        <v>133762120</v>
      </c>
      <c r="N15" s="159"/>
      <c r="Q15" s="155"/>
    </row>
    <row r="16" spans="1:19" s="139" customFormat="1" x14ac:dyDescent="0.2">
      <c r="A16" s="138" t="s">
        <v>180</v>
      </c>
      <c r="B16" s="3"/>
      <c r="C16" s="160"/>
      <c r="D16" s="18"/>
      <c r="E16" s="18"/>
      <c r="F16" s="144" t="s">
        <v>181</v>
      </c>
      <c r="G16" s="18"/>
      <c r="H16" s="18"/>
      <c r="I16" s="18"/>
      <c r="J16" s="144"/>
      <c r="K16" s="144"/>
      <c r="L16" s="157"/>
      <c r="M16" s="158">
        <v>8140865</v>
      </c>
      <c r="N16" s="159"/>
      <c r="Q16" s="155"/>
    </row>
    <row r="17" spans="1:19" s="139" customFormat="1" x14ac:dyDescent="0.2">
      <c r="A17" s="138" t="s">
        <v>182</v>
      </c>
      <c r="B17" s="3"/>
      <c r="C17" s="160"/>
      <c r="D17" s="18"/>
      <c r="E17" s="18"/>
      <c r="F17" s="144" t="s">
        <v>183</v>
      </c>
      <c r="G17" s="18"/>
      <c r="H17" s="18"/>
      <c r="I17" s="18"/>
      <c r="J17" s="144"/>
      <c r="K17" s="144"/>
      <c r="L17" s="157"/>
      <c r="M17" s="158">
        <v>101057435</v>
      </c>
      <c r="N17" s="159"/>
      <c r="Q17" s="155"/>
    </row>
    <row r="18" spans="1:19" s="139" customFormat="1" x14ac:dyDescent="0.2">
      <c r="A18" s="138" t="s">
        <v>184</v>
      </c>
      <c r="B18" s="162"/>
      <c r="C18" s="160"/>
      <c r="D18" s="144"/>
      <c r="E18" s="18"/>
      <c r="F18" s="144" t="s">
        <v>185</v>
      </c>
      <c r="G18" s="18"/>
      <c r="H18" s="18"/>
      <c r="I18" s="18"/>
      <c r="J18" s="144"/>
      <c r="K18" s="144"/>
      <c r="L18" s="157"/>
      <c r="M18" s="158" t="s">
        <v>14</v>
      </c>
      <c r="N18" s="163"/>
      <c r="Q18" s="155"/>
    </row>
    <row r="19" spans="1:19" s="139" customFormat="1" x14ac:dyDescent="0.2">
      <c r="A19" s="138" t="s">
        <v>186</v>
      </c>
      <c r="B19" s="3"/>
      <c r="C19" s="160"/>
      <c r="D19" s="144"/>
      <c r="E19" s="17"/>
      <c r="F19" s="18" t="s">
        <v>177</v>
      </c>
      <c r="G19" s="144"/>
      <c r="H19" s="18"/>
      <c r="I19" s="18"/>
      <c r="J19" s="144"/>
      <c r="K19" s="144"/>
      <c r="L19" s="157"/>
      <c r="M19" s="158">
        <v>24563821</v>
      </c>
      <c r="N19" s="159"/>
      <c r="Q19" s="155"/>
      <c r="S19" s="155"/>
    </row>
    <row r="20" spans="1:19" s="139" customFormat="1" x14ac:dyDescent="0.2">
      <c r="A20" s="138" t="s">
        <v>187</v>
      </c>
      <c r="B20" s="3"/>
      <c r="C20" s="160"/>
      <c r="D20" s="144" t="s">
        <v>188</v>
      </c>
      <c r="E20" s="17"/>
      <c r="F20" s="18"/>
      <c r="G20" s="18"/>
      <c r="H20" s="18"/>
      <c r="I20" s="18"/>
      <c r="J20" s="144"/>
      <c r="K20" s="144"/>
      <c r="L20" s="157"/>
      <c r="M20" s="158">
        <v>222704941</v>
      </c>
      <c r="N20" s="159"/>
      <c r="Q20" s="155"/>
    </row>
    <row r="21" spans="1:19" s="139" customFormat="1" x14ac:dyDescent="0.2">
      <c r="A21" s="138" t="s">
        <v>189</v>
      </c>
      <c r="B21" s="3"/>
      <c r="C21" s="160"/>
      <c r="D21" s="144"/>
      <c r="E21" s="17" t="s">
        <v>190</v>
      </c>
      <c r="F21" s="18"/>
      <c r="G21" s="18"/>
      <c r="H21" s="18"/>
      <c r="I21" s="18"/>
      <c r="J21" s="144"/>
      <c r="K21" s="144"/>
      <c r="L21" s="157"/>
      <c r="M21" s="158">
        <v>127487953</v>
      </c>
      <c r="N21" s="159"/>
      <c r="Q21" s="155"/>
    </row>
    <row r="22" spans="1:19" s="139" customFormat="1" x14ac:dyDescent="0.2">
      <c r="A22" s="138" t="s">
        <v>191</v>
      </c>
      <c r="B22" s="3"/>
      <c r="C22" s="160"/>
      <c r="D22" s="144"/>
      <c r="E22" s="17" t="s">
        <v>192</v>
      </c>
      <c r="F22" s="18"/>
      <c r="G22" s="18"/>
      <c r="H22" s="18"/>
      <c r="I22" s="18"/>
      <c r="J22" s="144"/>
      <c r="K22" s="144"/>
      <c r="L22" s="157"/>
      <c r="M22" s="158">
        <v>86195542</v>
      </c>
      <c r="N22" s="159"/>
      <c r="Q22" s="155"/>
    </row>
    <row r="23" spans="1:19" s="139" customFormat="1" x14ac:dyDescent="0.2">
      <c r="A23" s="138" t="s">
        <v>193</v>
      </c>
      <c r="B23" s="3"/>
      <c r="C23" s="160"/>
      <c r="D23" s="144"/>
      <c r="E23" s="17" t="s">
        <v>194</v>
      </c>
      <c r="F23" s="18"/>
      <c r="G23" s="18"/>
      <c r="H23" s="18"/>
      <c r="I23" s="18"/>
      <c r="J23" s="144"/>
      <c r="K23" s="144"/>
      <c r="L23" s="157"/>
      <c r="M23" s="158">
        <v>4607593</v>
      </c>
      <c r="N23" s="159"/>
      <c r="Q23" s="155"/>
    </row>
    <row r="24" spans="1:19" s="139" customFormat="1" x14ac:dyDescent="0.2">
      <c r="A24" s="138" t="s">
        <v>195</v>
      </c>
      <c r="B24" s="3"/>
      <c r="C24" s="160"/>
      <c r="D24" s="144"/>
      <c r="E24" s="17" t="s">
        <v>196</v>
      </c>
      <c r="F24" s="18"/>
      <c r="G24" s="18"/>
      <c r="H24" s="18"/>
      <c r="I24" s="17"/>
      <c r="J24" s="144"/>
      <c r="K24" s="144"/>
      <c r="L24" s="157"/>
      <c r="M24" s="158">
        <v>4413854</v>
      </c>
      <c r="N24" s="159"/>
      <c r="Q24" s="155"/>
    </row>
    <row r="25" spans="1:19" s="139" customFormat="1" x14ac:dyDescent="0.2">
      <c r="A25" s="138" t="s">
        <v>197</v>
      </c>
      <c r="B25" s="3"/>
      <c r="C25" s="160"/>
      <c r="D25" s="144" t="s">
        <v>198</v>
      </c>
      <c r="E25" s="17"/>
      <c r="F25" s="18"/>
      <c r="G25" s="18"/>
      <c r="H25" s="18"/>
      <c r="I25" s="17"/>
      <c r="J25" s="144"/>
      <c r="K25" s="144"/>
      <c r="L25" s="157"/>
      <c r="M25" s="158" t="s">
        <v>14</v>
      </c>
      <c r="N25" s="159"/>
      <c r="Q25" s="155"/>
    </row>
    <row r="26" spans="1:19" s="139" customFormat="1" x14ac:dyDescent="0.2">
      <c r="A26" s="138" t="s">
        <v>199</v>
      </c>
      <c r="B26" s="3"/>
      <c r="C26" s="160"/>
      <c r="D26" s="144"/>
      <c r="E26" s="17" t="s">
        <v>200</v>
      </c>
      <c r="F26" s="18"/>
      <c r="G26" s="18"/>
      <c r="H26" s="18"/>
      <c r="I26" s="18"/>
      <c r="J26" s="144"/>
      <c r="K26" s="144"/>
      <c r="L26" s="157"/>
      <c r="M26" s="158" t="s">
        <v>14</v>
      </c>
      <c r="N26" s="159"/>
      <c r="Q26" s="155"/>
    </row>
    <row r="27" spans="1:19" s="139" customFormat="1" x14ac:dyDescent="0.2">
      <c r="A27" s="138" t="s">
        <v>201</v>
      </c>
      <c r="B27" s="3"/>
      <c r="C27" s="160"/>
      <c r="D27" s="144"/>
      <c r="E27" s="17" t="s">
        <v>177</v>
      </c>
      <c r="F27" s="18"/>
      <c r="G27" s="18"/>
      <c r="H27" s="18"/>
      <c r="I27" s="18"/>
      <c r="J27" s="144"/>
      <c r="K27" s="144"/>
      <c r="L27" s="157"/>
      <c r="M27" s="158" t="s">
        <v>14</v>
      </c>
      <c r="N27" s="159"/>
      <c r="Q27" s="155"/>
    </row>
    <row r="28" spans="1:19" s="139" customFormat="1" x14ac:dyDescent="0.2">
      <c r="A28" s="138" t="s">
        <v>202</v>
      </c>
      <c r="B28" s="3"/>
      <c r="C28" s="160"/>
      <c r="D28" s="144" t="s">
        <v>203</v>
      </c>
      <c r="E28" s="17"/>
      <c r="F28" s="18"/>
      <c r="G28" s="18"/>
      <c r="H28" s="18"/>
      <c r="I28" s="18"/>
      <c r="J28" s="144"/>
      <c r="K28" s="144"/>
      <c r="L28" s="157"/>
      <c r="M28" s="250">
        <v>0</v>
      </c>
      <c r="N28" s="159"/>
      <c r="Q28" s="155"/>
    </row>
    <row r="29" spans="1:19" s="139" customFormat="1" x14ac:dyDescent="0.2">
      <c r="A29" s="138" t="s">
        <v>204</v>
      </c>
      <c r="B29" s="3"/>
      <c r="C29" s="164" t="s">
        <v>205</v>
      </c>
      <c r="D29" s="165"/>
      <c r="E29" s="166"/>
      <c r="F29" s="167"/>
      <c r="G29" s="167"/>
      <c r="H29" s="167"/>
      <c r="I29" s="167"/>
      <c r="J29" s="165"/>
      <c r="K29" s="165"/>
      <c r="L29" s="168"/>
      <c r="M29" s="169">
        <v>10569635</v>
      </c>
      <c r="N29" s="170"/>
      <c r="Q29" s="155"/>
    </row>
    <row r="30" spans="1:19" s="139" customFormat="1" x14ac:dyDescent="0.2">
      <c r="A30" s="138"/>
      <c r="B30" s="3"/>
      <c r="C30" s="160" t="s">
        <v>206</v>
      </c>
      <c r="D30" s="144"/>
      <c r="E30" s="17"/>
      <c r="F30" s="18"/>
      <c r="G30" s="18"/>
      <c r="H30" s="18"/>
      <c r="I30" s="17"/>
      <c r="J30" s="144"/>
      <c r="K30" s="144"/>
      <c r="L30" s="157"/>
      <c r="M30" s="171"/>
      <c r="N30" s="172"/>
      <c r="Q30" s="155"/>
    </row>
    <row r="31" spans="1:19" s="139" customFormat="1" x14ac:dyDescent="0.2">
      <c r="A31" s="138" t="s">
        <v>207</v>
      </c>
      <c r="B31" s="3"/>
      <c r="C31" s="160"/>
      <c r="D31" s="144" t="s">
        <v>208</v>
      </c>
      <c r="E31" s="17"/>
      <c r="F31" s="18"/>
      <c r="G31" s="18"/>
      <c r="H31" s="18"/>
      <c r="I31" s="18"/>
      <c r="J31" s="144"/>
      <c r="K31" s="144"/>
      <c r="L31" s="157"/>
      <c r="M31" s="158">
        <v>14841041</v>
      </c>
      <c r="N31" s="159"/>
      <c r="Q31" s="155"/>
    </row>
    <row r="32" spans="1:19" s="139" customFormat="1" x14ac:dyDescent="0.2">
      <c r="A32" s="138" t="s">
        <v>209</v>
      </c>
      <c r="B32" s="3"/>
      <c r="C32" s="160"/>
      <c r="D32" s="144"/>
      <c r="E32" s="17" t="s">
        <v>210</v>
      </c>
      <c r="F32" s="18"/>
      <c r="G32" s="18"/>
      <c r="H32" s="18"/>
      <c r="I32" s="18"/>
      <c r="J32" s="144"/>
      <c r="K32" s="144"/>
      <c r="L32" s="157"/>
      <c r="M32" s="158">
        <v>6891451</v>
      </c>
      <c r="N32" s="159"/>
      <c r="Q32" s="155"/>
    </row>
    <row r="33" spans="1:17" s="139" customFormat="1" x14ac:dyDescent="0.2">
      <c r="A33" s="138" t="s">
        <v>211</v>
      </c>
      <c r="B33" s="3"/>
      <c r="C33" s="160"/>
      <c r="D33" s="144"/>
      <c r="E33" s="17" t="s">
        <v>212</v>
      </c>
      <c r="F33" s="18"/>
      <c r="G33" s="18"/>
      <c r="H33" s="18"/>
      <c r="I33" s="18"/>
      <c r="J33" s="144"/>
      <c r="K33" s="144"/>
      <c r="L33" s="157"/>
      <c r="M33" s="158">
        <v>6800582</v>
      </c>
      <c r="N33" s="159"/>
      <c r="Q33" s="155"/>
    </row>
    <row r="34" spans="1:17" s="139" customFormat="1" x14ac:dyDescent="0.2">
      <c r="A34" s="138" t="s">
        <v>213</v>
      </c>
      <c r="B34" s="3"/>
      <c r="C34" s="160"/>
      <c r="D34" s="144"/>
      <c r="E34" s="17" t="s">
        <v>214</v>
      </c>
      <c r="F34" s="18"/>
      <c r="G34" s="18"/>
      <c r="H34" s="18"/>
      <c r="I34" s="18"/>
      <c r="J34" s="144"/>
      <c r="K34" s="144"/>
      <c r="L34" s="157"/>
      <c r="M34" s="158" t="s">
        <v>14</v>
      </c>
      <c r="N34" s="159"/>
      <c r="Q34" s="155"/>
    </row>
    <row r="35" spans="1:17" s="139" customFormat="1" x14ac:dyDescent="0.2">
      <c r="A35" s="138" t="s">
        <v>215</v>
      </c>
      <c r="B35" s="3"/>
      <c r="C35" s="160"/>
      <c r="D35" s="144"/>
      <c r="E35" s="17" t="s">
        <v>216</v>
      </c>
      <c r="F35" s="18"/>
      <c r="G35" s="18"/>
      <c r="H35" s="18"/>
      <c r="I35" s="18"/>
      <c r="J35" s="144"/>
      <c r="K35" s="144"/>
      <c r="L35" s="157"/>
      <c r="M35" s="158">
        <v>1149008</v>
      </c>
      <c r="N35" s="159"/>
      <c r="Q35" s="155"/>
    </row>
    <row r="36" spans="1:17" s="139" customFormat="1" x14ac:dyDescent="0.2">
      <c r="A36" s="138" t="s">
        <v>217</v>
      </c>
      <c r="B36" s="3"/>
      <c r="C36" s="160"/>
      <c r="D36" s="144"/>
      <c r="E36" s="17" t="s">
        <v>177</v>
      </c>
      <c r="F36" s="18"/>
      <c r="G36" s="18"/>
      <c r="H36" s="18"/>
      <c r="I36" s="18"/>
      <c r="J36" s="144"/>
      <c r="K36" s="144"/>
      <c r="L36" s="157"/>
      <c r="M36" s="158" t="s">
        <v>14</v>
      </c>
      <c r="N36" s="159"/>
      <c r="Q36" s="155"/>
    </row>
    <row r="37" spans="1:17" s="139" customFormat="1" x14ac:dyDescent="0.2">
      <c r="A37" s="138" t="s">
        <v>218</v>
      </c>
      <c r="B37" s="3"/>
      <c r="C37" s="160"/>
      <c r="D37" s="144" t="s">
        <v>219</v>
      </c>
      <c r="E37" s="17"/>
      <c r="F37" s="18"/>
      <c r="G37" s="18"/>
      <c r="H37" s="18"/>
      <c r="I37" s="17"/>
      <c r="J37" s="144"/>
      <c r="K37" s="144"/>
      <c r="L37" s="157"/>
      <c r="M37" s="158">
        <v>4832960</v>
      </c>
      <c r="N37" s="159"/>
      <c r="Q37" s="155"/>
    </row>
    <row r="38" spans="1:17" s="139" customFormat="1" x14ac:dyDescent="0.2">
      <c r="A38" s="138" t="s">
        <v>220</v>
      </c>
      <c r="B38" s="3"/>
      <c r="C38" s="160"/>
      <c r="D38" s="144"/>
      <c r="E38" s="17" t="s">
        <v>192</v>
      </c>
      <c r="F38" s="18"/>
      <c r="G38" s="18"/>
      <c r="H38" s="18"/>
      <c r="I38" s="17"/>
      <c r="J38" s="144"/>
      <c r="K38" s="144"/>
      <c r="L38" s="157"/>
      <c r="M38" s="158">
        <v>332922</v>
      </c>
      <c r="N38" s="159"/>
      <c r="Q38" s="155"/>
    </row>
    <row r="39" spans="1:17" s="139" customFormat="1" x14ac:dyDescent="0.2">
      <c r="A39" s="138" t="s">
        <v>221</v>
      </c>
      <c r="B39" s="3"/>
      <c r="C39" s="160"/>
      <c r="D39" s="144"/>
      <c r="E39" s="17" t="s">
        <v>222</v>
      </c>
      <c r="F39" s="18"/>
      <c r="G39" s="18"/>
      <c r="H39" s="18"/>
      <c r="I39" s="17"/>
      <c r="J39" s="144"/>
      <c r="K39" s="144"/>
      <c r="L39" s="157"/>
      <c r="M39" s="158">
        <v>3335292</v>
      </c>
      <c r="N39" s="159"/>
      <c r="Q39" s="155"/>
    </row>
    <row r="40" spans="1:17" s="139" customFormat="1" x14ac:dyDescent="0.2">
      <c r="A40" s="138" t="s">
        <v>223</v>
      </c>
      <c r="B40" s="3"/>
      <c r="C40" s="160"/>
      <c r="D40" s="144"/>
      <c r="E40" s="17" t="s">
        <v>224</v>
      </c>
      <c r="F40" s="18"/>
      <c r="G40" s="144"/>
      <c r="H40" s="18"/>
      <c r="I40" s="18"/>
      <c r="J40" s="144"/>
      <c r="K40" s="144"/>
      <c r="L40" s="157"/>
      <c r="M40" s="158">
        <v>1159078</v>
      </c>
      <c r="N40" s="159"/>
      <c r="Q40" s="155"/>
    </row>
    <row r="41" spans="1:17" s="139" customFormat="1" x14ac:dyDescent="0.2">
      <c r="A41" s="138" t="s">
        <v>225</v>
      </c>
      <c r="B41" s="3"/>
      <c r="C41" s="160"/>
      <c r="D41" s="144"/>
      <c r="E41" s="17" t="s">
        <v>226</v>
      </c>
      <c r="F41" s="18"/>
      <c r="G41" s="144"/>
      <c r="H41" s="18"/>
      <c r="I41" s="18"/>
      <c r="J41" s="144"/>
      <c r="K41" s="144"/>
      <c r="L41" s="157"/>
      <c r="M41" s="158">
        <v>5669</v>
      </c>
      <c r="N41" s="159"/>
      <c r="Q41" s="155"/>
    </row>
    <row r="42" spans="1:17" s="139" customFormat="1" x14ac:dyDescent="0.2">
      <c r="A42" s="138" t="s">
        <v>227</v>
      </c>
      <c r="B42" s="3"/>
      <c r="C42" s="160"/>
      <c r="D42" s="144"/>
      <c r="E42" s="17" t="s">
        <v>196</v>
      </c>
      <c r="F42" s="18"/>
      <c r="G42" s="18"/>
      <c r="H42" s="18"/>
      <c r="I42" s="18"/>
      <c r="J42" s="144"/>
      <c r="K42" s="144"/>
      <c r="L42" s="157"/>
      <c r="M42" s="158" t="s">
        <v>14</v>
      </c>
      <c r="N42" s="159"/>
      <c r="Q42" s="155"/>
    </row>
    <row r="43" spans="1:17" s="139" customFormat="1" x14ac:dyDescent="0.2">
      <c r="A43" s="138" t="s">
        <v>228</v>
      </c>
      <c r="B43" s="3"/>
      <c r="C43" s="164" t="s">
        <v>229</v>
      </c>
      <c r="D43" s="165"/>
      <c r="E43" s="166"/>
      <c r="F43" s="167"/>
      <c r="G43" s="167"/>
      <c r="H43" s="167"/>
      <c r="I43" s="167"/>
      <c r="J43" s="165"/>
      <c r="K43" s="165"/>
      <c r="L43" s="168"/>
      <c r="M43" s="169">
        <v>-10008080</v>
      </c>
      <c r="N43" s="170"/>
      <c r="Q43" s="155"/>
    </row>
    <row r="44" spans="1:17" s="139" customFormat="1" x14ac:dyDescent="0.2">
      <c r="A44" s="138"/>
      <c r="B44" s="3"/>
      <c r="C44" s="160" t="s">
        <v>230</v>
      </c>
      <c r="D44" s="144"/>
      <c r="E44" s="17"/>
      <c r="F44" s="18"/>
      <c r="G44" s="18"/>
      <c r="H44" s="18"/>
      <c r="I44" s="18"/>
      <c r="J44" s="144"/>
      <c r="K44" s="144"/>
      <c r="L44" s="157"/>
      <c r="M44" s="171"/>
      <c r="N44" s="172"/>
      <c r="Q44" s="155"/>
    </row>
    <row r="45" spans="1:17" s="139" customFormat="1" x14ac:dyDescent="0.2">
      <c r="A45" s="138" t="s">
        <v>231</v>
      </c>
      <c r="B45" s="3"/>
      <c r="C45" s="160"/>
      <c r="D45" s="144" t="s">
        <v>232</v>
      </c>
      <c r="E45" s="17"/>
      <c r="F45" s="18"/>
      <c r="G45" s="18"/>
      <c r="H45" s="18"/>
      <c r="I45" s="18"/>
      <c r="J45" s="144"/>
      <c r="K45" s="144"/>
      <c r="L45" s="157"/>
      <c r="M45" s="158">
        <v>3419481</v>
      </c>
      <c r="N45" s="159"/>
      <c r="Q45" s="155"/>
    </row>
    <row r="46" spans="1:17" s="139" customFormat="1" x14ac:dyDescent="0.2">
      <c r="A46" s="138" t="s">
        <v>233</v>
      </c>
      <c r="B46" s="3"/>
      <c r="C46" s="160"/>
      <c r="D46" s="144"/>
      <c r="E46" s="17" t="s">
        <v>234</v>
      </c>
      <c r="F46" s="18"/>
      <c r="G46" s="18"/>
      <c r="H46" s="18"/>
      <c r="I46" s="18"/>
      <c r="J46" s="144"/>
      <c r="K46" s="144"/>
      <c r="L46" s="157"/>
      <c r="M46" s="158">
        <v>2239316</v>
      </c>
      <c r="N46" s="159"/>
      <c r="Q46" s="155"/>
    </row>
    <row r="47" spans="1:17" s="139" customFormat="1" x14ac:dyDescent="0.2">
      <c r="A47" s="138" t="s">
        <v>235</v>
      </c>
      <c r="B47" s="3"/>
      <c r="C47" s="160"/>
      <c r="D47" s="144"/>
      <c r="E47" s="17" t="s">
        <v>177</v>
      </c>
      <c r="F47" s="18"/>
      <c r="G47" s="18"/>
      <c r="H47" s="18"/>
      <c r="I47" s="18"/>
      <c r="J47" s="144"/>
      <c r="K47" s="144"/>
      <c r="L47" s="157"/>
      <c r="M47" s="158">
        <v>1180166</v>
      </c>
      <c r="N47" s="159"/>
      <c r="Q47" s="155"/>
    </row>
    <row r="48" spans="1:17" s="139" customFormat="1" x14ac:dyDescent="0.2">
      <c r="A48" s="138" t="s">
        <v>236</v>
      </c>
      <c r="B48" s="3"/>
      <c r="C48" s="160"/>
      <c r="D48" s="144" t="s">
        <v>237</v>
      </c>
      <c r="E48" s="17"/>
      <c r="F48" s="18"/>
      <c r="G48" s="18"/>
      <c r="H48" s="18"/>
      <c r="I48" s="18"/>
      <c r="J48" s="144"/>
      <c r="K48" s="144"/>
      <c r="L48" s="157"/>
      <c r="M48" s="158">
        <v>1340000</v>
      </c>
      <c r="N48" s="159"/>
      <c r="Q48" s="155"/>
    </row>
    <row r="49" spans="1:17" s="139" customFormat="1" x14ac:dyDescent="0.2">
      <c r="A49" s="138" t="s">
        <v>238</v>
      </c>
      <c r="B49" s="3"/>
      <c r="C49" s="160"/>
      <c r="D49" s="144"/>
      <c r="E49" s="17" t="s">
        <v>239</v>
      </c>
      <c r="F49" s="18"/>
      <c r="G49" s="18"/>
      <c r="H49" s="18"/>
      <c r="I49" s="74"/>
      <c r="J49" s="144"/>
      <c r="K49" s="144"/>
      <c r="L49" s="157"/>
      <c r="M49" s="158">
        <v>1340000</v>
      </c>
      <c r="N49" s="159"/>
      <c r="Q49" s="155"/>
    </row>
    <row r="50" spans="1:17" s="139" customFormat="1" x14ac:dyDescent="0.2">
      <c r="A50" s="138" t="s">
        <v>240</v>
      </c>
      <c r="B50" s="3"/>
      <c r="C50" s="160"/>
      <c r="D50" s="144"/>
      <c r="E50" s="17" t="s">
        <v>196</v>
      </c>
      <c r="F50" s="18"/>
      <c r="G50" s="18"/>
      <c r="H50" s="18"/>
      <c r="I50" s="173"/>
      <c r="J50" s="144"/>
      <c r="K50" s="144"/>
      <c r="L50" s="157"/>
      <c r="M50" s="158" t="s">
        <v>14</v>
      </c>
      <c r="N50" s="159"/>
      <c r="Q50" s="155"/>
    </row>
    <row r="51" spans="1:17" s="139" customFormat="1" x14ac:dyDescent="0.2">
      <c r="A51" s="138" t="s">
        <v>241</v>
      </c>
      <c r="B51" s="3"/>
      <c r="C51" s="164" t="s">
        <v>242</v>
      </c>
      <c r="D51" s="165"/>
      <c r="E51" s="166"/>
      <c r="F51" s="167"/>
      <c r="G51" s="167"/>
      <c r="H51" s="167"/>
      <c r="I51" s="174"/>
      <c r="J51" s="165"/>
      <c r="K51" s="165"/>
      <c r="L51" s="168"/>
      <c r="M51" s="169">
        <v>-2079481</v>
      </c>
      <c r="N51" s="170"/>
      <c r="Q51" s="155"/>
    </row>
    <row r="52" spans="1:17" s="139" customFormat="1" x14ac:dyDescent="0.2">
      <c r="A52" s="138" t="s">
        <v>243</v>
      </c>
      <c r="B52" s="3"/>
      <c r="C52" s="385" t="s">
        <v>244</v>
      </c>
      <c r="D52" s="386"/>
      <c r="E52" s="386"/>
      <c r="F52" s="386"/>
      <c r="G52" s="386"/>
      <c r="H52" s="386"/>
      <c r="I52" s="386"/>
      <c r="J52" s="386"/>
      <c r="K52" s="386"/>
      <c r="L52" s="387"/>
      <c r="M52" s="175">
        <v>-1517927</v>
      </c>
      <c r="N52" s="176"/>
      <c r="Q52" s="155"/>
    </row>
    <row r="53" spans="1:17" s="139" customFormat="1" ht="13.8" thickBot="1" x14ac:dyDescent="0.25">
      <c r="A53" s="138" t="s">
        <v>245</v>
      </c>
      <c r="B53" s="3"/>
      <c r="C53" s="366" t="s">
        <v>246</v>
      </c>
      <c r="D53" s="367"/>
      <c r="E53" s="367"/>
      <c r="F53" s="367"/>
      <c r="G53" s="367"/>
      <c r="H53" s="367"/>
      <c r="I53" s="367"/>
      <c r="J53" s="367"/>
      <c r="K53" s="367"/>
      <c r="L53" s="368"/>
      <c r="M53" s="175">
        <v>7834976</v>
      </c>
      <c r="N53" s="176"/>
      <c r="Q53" s="155"/>
    </row>
    <row r="54" spans="1:17" s="139" customFormat="1" ht="13.8" thickBot="1" x14ac:dyDescent="0.25">
      <c r="A54" s="138" t="s">
        <v>248</v>
      </c>
      <c r="B54" s="3"/>
      <c r="C54" s="369" t="s">
        <v>249</v>
      </c>
      <c r="D54" s="370"/>
      <c r="E54" s="370"/>
      <c r="F54" s="370"/>
      <c r="G54" s="370"/>
      <c r="H54" s="370"/>
      <c r="I54" s="370"/>
      <c r="J54" s="370"/>
      <c r="K54" s="370"/>
      <c r="L54" s="371"/>
      <c r="M54" s="178">
        <v>6317050</v>
      </c>
      <c r="N54" s="179"/>
      <c r="Q54" s="155"/>
    </row>
    <row r="55" spans="1:17" s="139" customFormat="1" ht="13.8" thickBot="1" x14ac:dyDescent="0.25">
      <c r="A55" s="138"/>
      <c r="B55" s="3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  <c r="N55" s="182"/>
      <c r="Q55" s="155"/>
    </row>
    <row r="56" spans="1:17" s="139" customFormat="1" x14ac:dyDescent="0.2">
      <c r="A56" s="138" t="s">
        <v>250</v>
      </c>
      <c r="B56" s="3"/>
      <c r="C56" s="183" t="s">
        <v>251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5">
        <v>3519109</v>
      </c>
      <c r="N56" s="186"/>
      <c r="Q56" s="155"/>
    </row>
    <row r="57" spans="1:17" s="139" customFormat="1" x14ac:dyDescent="0.2">
      <c r="A57" s="138" t="s">
        <v>252</v>
      </c>
      <c r="B57" s="3"/>
      <c r="C57" s="187" t="s">
        <v>253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75">
        <v>123096</v>
      </c>
      <c r="N57" s="176"/>
      <c r="Q57" s="155"/>
    </row>
    <row r="58" spans="1:17" s="139" customFormat="1" ht="13.8" thickBot="1" x14ac:dyDescent="0.25">
      <c r="A58" s="138" t="s">
        <v>254</v>
      </c>
      <c r="B58" s="3"/>
      <c r="C58" s="189" t="s">
        <v>255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91">
        <v>3642205</v>
      </c>
      <c r="N58" s="192"/>
      <c r="Q58" s="155"/>
    </row>
    <row r="59" spans="1:17" s="139" customFormat="1" ht="13.8" thickBot="1" x14ac:dyDescent="0.25">
      <c r="A59" s="138" t="s">
        <v>256</v>
      </c>
      <c r="B59" s="3"/>
      <c r="C59" s="193" t="s">
        <v>257</v>
      </c>
      <c r="D59" s="194"/>
      <c r="E59" s="195"/>
      <c r="F59" s="196"/>
      <c r="G59" s="196"/>
      <c r="H59" s="196"/>
      <c r="I59" s="196"/>
      <c r="J59" s="194"/>
      <c r="K59" s="194"/>
      <c r="L59" s="194"/>
      <c r="M59" s="197">
        <v>9959255</v>
      </c>
      <c r="N59" s="198"/>
      <c r="Q59" s="155"/>
    </row>
    <row r="60" spans="1:17" s="139" customFormat="1" ht="6.75" customHeight="1" x14ac:dyDescent="0.2">
      <c r="A60" s="138"/>
      <c r="B60" s="3"/>
      <c r="C60" s="143"/>
      <c r="D60" s="143"/>
      <c r="E60" s="98"/>
      <c r="F60" s="118"/>
      <c r="G60" s="118"/>
      <c r="H60" s="118"/>
      <c r="I60" s="102"/>
      <c r="J60" s="199"/>
      <c r="K60" s="199"/>
      <c r="L60" s="199"/>
      <c r="M60" s="3"/>
      <c r="N60" s="3"/>
    </row>
    <row r="61" spans="1:17" s="139" customFormat="1" x14ac:dyDescent="0.2">
      <c r="A61" s="138"/>
      <c r="B61" s="3"/>
      <c r="C61" s="143"/>
      <c r="D61" s="200"/>
      <c r="E61" s="98"/>
      <c r="F61" s="118"/>
      <c r="G61" s="118"/>
      <c r="H61" s="118"/>
      <c r="I61" s="201"/>
      <c r="J61" s="199"/>
      <c r="K61" s="199"/>
      <c r="L61" s="199"/>
      <c r="M61" s="3"/>
      <c r="N61" s="3"/>
    </row>
  </sheetData>
  <mergeCells count="8">
    <mergeCell ref="C53:L53"/>
    <mergeCell ref="C54:L54"/>
    <mergeCell ref="B2:P2"/>
    <mergeCell ref="C3:N3"/>
    <mergeCell ref="C4:N4"/>
    <mergeCell ref="C6:L7"/>
    <mergeCell ref="M6:N7"/>
    <mergeCell ref="C52:L52"/>
  </mergeCells>
  <phoneticPr fontId="6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view="pageBreakPreview" topLeftCell="D37" zoomScale="80" zoomScaleNormal="85" zoomScaleSheetLayoutView="80" workbookViewId="0">
      <selection activeCell="Z77" sqref="Z77"/>
    </sheetView>
  </sheetViews>
  <sheetFormatPr defaultRowHeight="13.2" x14ac:dyDescent="0.2"/>
  <cols>
    <col min="1" max="2" width="0" style="47" hidden="1" customWidth="1"/>
    <col min="3" max="3" width="5.33203125" style="10" customWidth="1"/>
    <col min="4" max="14" width="2.109375" style="10" customWidth="1"/>
    <col min="15" max="15" width="8.6640625" style="10" customWidth="1"/>
    <col min="16" max="16" width="22.33203125" style="10" customWidth="1"/>
    <col min="17" max="17" width="3.33203125" style="10" bestFit="1" customWidth="1"/>
    <col min="18" max="19" width="2.109375" style="10" customWidth="1"/>
    <col min="20" max="24" width="3.88671875" style="10" customWidth="1"/>
    <col min="25" max="25" width="8.6640625" style="10" customWidth="1"/>
    <col min="26" max="26" width="24.109375" style="10" bestFit="1" customWidth="1"/>
    <col min="27" max="27" width="3.109375" style="10" customWidth="1"/>
    <col min="28" max="28" width="5.44140625" style="10" customWidth="1"/>
    <col min="29" max="29" width="9" style="10"/>
    <col min="30" max="31" width="0" style="10" hidden="1" customWidth="1"/>
    <col min="32" max="216" width="9" style="10"/>
    <col min="217" max="218" width="0" style="10" hidden="1" customWidth="1"/>
    <col min="219" max="219" width="0.6640625" style="10" customWidth="1"/>
    <col min="220" max="230" width="2.109375" style="10" customWidth="1"/>
    <col min="231" max="231" width="6" style="10" customWidth="1"/>
    <col min="232" max="232" width="22.33203125" style="10" customWidth="1"/>
    <col min="233" max="233" width="3.33203125" style="10" bestFit="1" customWidth="1"/>
    <col min="234" max="235" width="2.109375" style="10" customWidth="1"/>
    <col min="236" max="240" width="3.88671875" style="10" customWidth="1"/>
    <col min="241" max="241" width="3.109375" style="10" customWidth="1"/>
    <col min="242" max="242" width="24.109375" style="10" bestFit="1" customWidth="1"/>
    <col min="243" max="243" width="3.109375" style="10" customWidth="1"/>
    <col min="244" max="244" width="0.6640625" style="10" customWidth="1"/>
    <col min="245" max="245" width="9" style="10"/>
    <col min="246" max="247" width="0" style="10" hidden="1" customWidth="1"/>
    <col min="248" max="472" width="9" style="10"/>
    <col min="473" max="474" width="0" style="10" hidden="1" customWidth="1"/>
    <col min="475" max="475" width="0.6640625" style="10" customWidth="1"/>
    <col min="476" max="486" width="2.109375" style="10" customWidth="1"/>
    <col min="487" max="487" width="6" style="10" customWidth="1"/>
    <col min="488" max="488" width="22.33203125" style="10" customWidth="1"/>
    <col min="489" max="489" width="3.33203125" style="10" bestFit="1" customWidth="1"/>
    <col min="490" max="491" width="2.109375" style="10" customWidth="1"/>
    <col min="492" max="496" width="3.88671875" style="10" customWidth="1"/>
    <col min="497" max="497" width="3.109375" style="10" customWidth="1"/>
    <col min="498" max="498" width="24.109375" style="10" bestFit="1" customWidth="1"/>
    <col min="499" max="499" width="3.109375" style="10" customWidth="1"/>
    <col min="500" max="500" width="0.6640625" style="10" customWidth="1"/>
    <col min="501" max="501" width="9" style="10"/>
    <col min="502" max="503" width="0" style="10" hidden="1" customWidth="1"/>
    <col min="504" max="728" width="9" style="10"/>
    <col min="729" max="730" width="0" style="10" hidden="1" customWidth="1"/>
    <col min="731" max="731" width="0.6640625" style="10" customWidth="1"/>
    <col min="732" max="742" width="2.109375" style="10" customWidth="1"/>
    <col min="743" max="743" width="6" style="10" customWidth="1"/>
    <col min="744" max="744" width="22.33203125" style="10" customWidth="1"/>
    <col min="745" max="745" width="3.33203125" style="10" bestFit="1" customWidth="1"/>
    <col min="746" max="747" width="2.109375" style="10" customWidth="1"/>
    <col min="748" max="752" width="3.88671875" style="10" customWidth="1"/>
    <col min="753" max="753" width="3.109375" style="10" customWidth="1"/>
    <col min="754" max="754" width="24.109375" style="10" bestFit="1" customWidth="1"/>
    <col min="755" max="755" width="3.109375" style="10" customWidth="1"/>
    <col min="756" max="756" width="0.6640625" style="10" customWidth="1"/>
    <col min="757" max="757" width="9" style="10"/>
    <col min="758" max="759" width="0" style="10" hidden="1" customWidth="1"/>
    <col min="760" max="984" width="9" style="10"/>
    <col min="985" max="986" width="0" style="10" hidden="1" customWidth="1"/>
    <col min="987" max="987" width="0.6640625" style="10" customWidth="1"/>
    <col min="988" max="998" width="2.109375" style="10" customWidth="1"/>
    <col min="999" max="999" width="6" style="10" customWidth="1"/>
    <col min="1000" max="1000" width="22.33203125" style="10" customWidth="1"/>
    <col min="1001" max="1001" width="3.33203125" style="10" bestFit="1" customWidth="1"/>
    <col min="1002" max="1003" width="2.109375" style="10" customWidth="1"/>
    <col min="1004" max="1008" width="3.88671875" style="10" customWidth="1"/>
    <col min="1009" max="1009" width="3.109375" style="10" customWidth="1"/>
    <col min="1010" max="1010" width="24.109375" style="10" bestFit="1" customWidth="1"/>
    <col min="1011" max="1011" width="3.109375" style="10" customWidth="1"/>
    <col min="1012" max="1012" width="0.6640625" style="10" customWidth="1"/>
    <col min="1013" max="1013" width="9" style="10"/>
    <col min="1014" max="1015" width="0" style="10" hidden="1" customWidth="1"/>
    <col min="1016" max="1240" width="9" style="10"/>
    <col min="1241" max="1242" width="0" style="10" hidden="1" customWidth="1"/>
    <col min="1243" max="1243" width="0.6640625" style="10" customWidth="1"/>
    <col min="1244" max="1254" width="2.109375" style="10" customWidth="1"/>
    <col min="1255" max="1255" width="6" style="10" customWidth="1"/>
    <col min="1256" max="1256" width="22.33203125" style="10" customWidth="1"/>
    <col min="1257" max="1257" width="3.33203125" style="10" bestFit="1" customWidth="1"/>
    <col min="1258" max="1259" width="2.109375" style="10" customWidth="1"/>
    <col min="1260" max="1264" width="3.88671875" style="10" customWidth="1"/>
    <col min="1265" max="1265" width="3.109375" style="10" customWidth="1"/>
    <col min="1266" max="1266" width="24.109375" style="10" bestFit="1" customWidth="1"/>
    <col min="1267" max="1267" width="3.109375" style="10" customWidth="1"/>
    <col min="1268" max="1268" width="0.6640625" style="10" customWidth="1"/>
    <col min="1269" max="1269" width="9" style="10"/>
    <col min="1270" max="1271" width="0" style="10" hidden="1" customWidth="1"/>
    <col min="1272" max="1496" width="9" style="10"/>
    <col min="1497" max="1498" width="0" style="10" hidden="1" customWidth="1"/>
    <col min="1499" max="1499" width="0.6640625" style="10" customWidth="1"/>
    <col min="1500" max="1510" width="2.109375" style="10" customWidth="1"/>
    <col min="1511" max="1511" width="6" style="10" customWidth="1"/>
    <col min="1512" max="1512" width="22.33203125" style="10" customWidth="1"/>
    <col min="1513" max="1513" width="3.33203125" style="10" bestFit="1" customWidth="1"/>
    <col min="1514" max="1515" width="2.109375" style="10" customWidth="1"/>
    <col min="1516" max="1520" width="3.88671875" style="10" customWidth="1"/>
    <col min="1521" max="1521" width="3.109375" style="10" customWidth="1"/>
    <col min="1522" max="1522" width="24.109375" style="10" bestFit="1" customWidth="1"/>
    <col min="1523" max="1523" width="3.109375" style="10" customWidth="1"/>
    <col min="1524" max="1524" width="0.6640625" style="10" customWidth="1"/>
    <col min="1525" max="1525" width="9" style="10"/>
    <col min="1526" max="1527" width="0" style="10" hidden="1" customWidth="1"/>
    <col min="1528" max="1752" width="9" style="10"/>
    <col min="1753" max="1754" width="0" style="10" hidden="1" customWidth="1"/>
    <col min="1755" max="1755" width="0.6640625" style="10" customWidth="1"/>
    <col min="1756" max="1766" width="2.109375" style="10" customWidth="1"/>
    <col min="1767" max="1767" width="6" style="10" customWidth="1"/>
    <col min="1768" max="1768" width="22.33203125" style="10" customWidth="1"/>
    <col min="1769" max="1769" width="3.33203125" style="10" bestFit="1" customWidth="1"/>
    <col min="1770" max="1771" width="2.109375" style="10" customWidth="1"/>
    <col min="1772" max="1776" width="3.88671875" style="10" customWidth="1"/>
    <col min="1777" max="1777" width="3.109375" style="10" customWidth="1"/>
    <col min="1778" max="1778" width="24.109375" style="10" bestFit="1" customWidth="1"/>
    <col min="1779" max="1779" width="3.109375" style="10" customWidth="1"/>
    <col min="1780" max="1780" width="0.6640625" style="10" customWidth="1"/>
    <col min="1781" max="1781" width="9" style="10"/>
    <col min="1782" max="1783" width="0" style="10" hidden="1" customWidth="1"/>
    <col min="1784" max="2008" width="9" style="10"/>
    <col min="2009" max="2010" width="0" style="10" hidden="1" customWidth="1"/>
    <col min="2011" max="2011" width="0.6640625" style="10" customWidth="1"/>
    <col min="2012" max="2022" width="2.109375" style="10" customWidth="1"/>
    <col min="2023" max="2023" width="6" style="10" customWidth="1"/>
    <col min="2024" max="2024" width="22.33203125" style="10" customWidth="1"/>
    <col min="2025" max="2025" width="3.33203125" style="10" bestFit="1" customWidth="1"/>
    <col min="2026" max="2027" width="2.109375" style="10" customWidth="1"/>
    <col min="2028" max="2032" width="3.88671875" style="10" customWidth="1"/>
    <col min="2033" max="2033" width="3.109375" style="10" customWidth="1"/>
    <col min="2034" max="2034" width="24.109375" style="10" bestFit="1" customWidth="1"/>
    <col min="2035" max="2035" width="3.109375" style="10" customWidth="1"/>
    <col min="2036" max="2036" width="0.6640625" style="10" customWidth="1"/>
    <col min="2037" max="2037" width="9" style="10"/>
    <col min="2038" max="2039" width="0" style="10" hidden="1" customWidth="1"/>
    <col min="2040" max="2264" width="9" style="10"/>
    <col min="2265" max="2266" width="0" style="10" hidden="1" customWidth="1"/>
    <col min="2267" max="2267" width="0.6640625" style="10" customWidth="1"/>
    <col min="2268" max="2278" width="2.109375" style="10" customWidth="1"/>
    <col min="2279" max="2279" width="6" style="10" customWidth="1"/>
    <col min="2280" max="2280" width="22.33203125" style="10" customWidth="1"/>
    <col min="2281" max="2281" width="3.33203125" style="10" bestFit="1" customWidth="1"/>
    <col min="2282" max="2283" width="2.109375" style="10" customWidth="1"/>
    <col min="2284" max="2288" width="3.88671875" style="10" customWidth="1"/>
    <col min="2289" max="2289" width="3.109375" style="10" customWidth="1"/>
    <col min="2290" max="2290" width="24.109375" style="10" bestFit="1" customWidth="1"/>
    <col min="2291" max="2291" width="3.109375" style="10" customWidth="1"/>
    <col min="2292" max="2292" width="0.6640625" style="10" customWidth="1"/>
    <col min="2293" max="2293" width="9" style="10"/>
    <col min="2294" max="2295" width="0" style="10" hidden="1" customWidth="1"/>
    <col min="2296" max="2520" width="9" style="10"/>
    <col min="2521" max="2522" width="0" style="10" hidden="1" customWidth="1"/>
    <col min="2523" max="2523" width="0.6640625" style="10" customWidth="1"/>
    <col min="2524" max="2534" width="2.109375" style="10" customWidth="1"/>
    <col min="2535" max="2535" width="6" style="10" customWidth="1"/>
    <col min="2536" max="2536" width="22.33203125" style="10" customWidth="1"/>
    <col min="2537" max="2537" width="3.33203125" style="10" bestFit="1" customWidth="1"/>
    <col min="2538" max="2539" width="2.109375" style="10" customWidth="1"/>
    <col min="2540" max="2544" width="3.88671875" style="10" customWidth="1"/>
    <col min="2545" max="2545" width="3.109375" style="10" customWidth="1"/>
    <col min="2546" max="2546" width="24.109375" style="10" bestFit="1" customWidth="1"/>
    <col min="2547" max="2547" width="3.109375" style="10" customWidth="1"/>
    <col min="2548" max="2548" width="0.6640625" style="10" customWidth="1"/>
    <col min="2549" max="2549" width="9" style="10"/>
    <col min="2550" max="2551" width="0" style="10" hidden="1" customWidth="1"/>
    <col min="2552" max="2776" width="9" style="10"/>
    <col min="2777" max="2778" width="0" style="10" hidden="1" customWidth="1"/>
    <col min="2779" max="2779" width="0.6640625" style="10" customWidth="1"/>
    <col min="2780" max="2790" width="2.109375" style="10" customWidth="1"/>
    <col min="2791" max="2791" width="6" style="10" customWidth="1"/>
    <col min="2792" max="2792" width="22.33203125" style="10" customWidth="1"/>
    <col min="2793" max="2793" width="3.33203125" style="10" bestFit="1" customWidth="1"/>
    <col min="2794" max="2795" width="2.109375" style="10" customWidth="1"/>
    <col min="2796" max="2800" width="3.88671875" style="10" customWidth="1"/>
    <col min="2801" max="2801" width="3.109375" style="10" customWidth="1"/>
    <col min="2802" max="2802" width="24.109375" style="10" bestFit="1" customWidth="1"/>
    <col min="2803" max="2803" width="3.109375" style="10" customWidth="1"/>
    <col min="2804" max="2804" width="0.6640625" style="10" customWidth="1"/>
    <col min="2805" max="2805" width="9" style="10"/>
    <col min="2806" max="2807" width="0" style="10" hidden="1" customWidth="1"/>
    <col min="2808" max="3032" width="9" style="10"/>
    <col min="3033" max="3034" width="0" style="10" hidden="1" customWidth="1"/>
    <col min="3035" max="3035" width="0.6640625" style="10" customWidth="1"/>
    <col min="3036" max="3046" width="2.109375" style="10" customWidth="1"/>
    <col min="3047" max="3047" width="6" style="10" customWidth="1"/>
    <col min="3048" max="3048" width="22.33203125" style="10" customWidth="1"/>
    <col min="3049" max="3049" width="3.33203125" style="10" bestFit="1" customWidth="1"/>
    <col min="3050" max="3051" width="2.109375" style="10" customWidth="1"/>
    <col min="3052" max="3056" width="3.88671875" style="10" customWidth="1"/>
    <col min="3057" max="3057" width="3.109375" style="10" customWidth="1"/>
    <col min="3058" max="3058" width="24.109375" style="10" bestFit="1" customWidth="1"/>
    <col min="3059" max="3059" width="3.109375" style="10" customWidth="1"/>
    <col min="3060" max="3060" width="0.6640625" style="10" customWidth="1"/>
    <col min="3061" max="3061" width="9" style="10"/>
    <col min="3062" max="3063" width="0" style="10" hidden="1" customWidth="1"/>
    <col min="3064" max="3288" width="9" style="10"/>
    <col min="3289" max="3290" width="0" style="10" hidden="1" customWidth="1"/>
    <col min="3291" max="3291" width="0.6640625" style="10" customWidth="1"/>
    <col min="3292" max="3302" width="2.109375" style="10" customWidth="1"/>
    <col min="3303" max="3303" width="6" style="10" customWidth="1"/>
    <col min="3304" max="3304" width="22.33203125" style="10" customWidth="1"/>
    <col min="3305" max="3305" width="3.33203125" style="10" bestFit="1" customWidth="1"/>
    <col min="3306" max="3307" width="2.109375" style="10" customWidth="1"/>
    <col min="3308" max="3312" width="3.88671875" style="10" customWidth="1"/>
    <col min="3313" max="3313" width="3.109375" style="10" customWidth="1"/>
    <col min="3314" max="3314" width="24.109375" style="10" bestFit="1" customWidth="1"/>
    <col min="3315" max="3315" width="3.109375" style="10" customWidth="1"/>
    <col min="3316" max="3316" width="0.6640625" style="10" customWidth="1"/>
    <col min="3317" max="3317" width="9" style="10"/>
    <col min="3318" max="3319" width="0" style="10" hidden="1" customWidth="1"/>
    <col min="3320" max="3544" width="9" style="10"/>
    <col min="3545" max="3546" width="0" style="10" hidden="1" customWidth="1"/>
    <col min="3547" max="3547" width="0.6640625" style="10" customWidth="1"/>
    <col min="3548" max="3558" width="2.109375" style="10" customWidth="1"/>
    <col min="3559" max="3559" width="6" style="10" customWidth="1"/>
    <col min="3560" max="3560" width="22.33203125" style="10" customWidth="1"/>
    <col min="3561" max="3561" width="3.33203125" style="10" bestFit="1" customWidth="1"/>
    <col min="3562" max="3563" width="2.109375" style="10" customWidth="1"/>
    <col min="3564" max="3568" width="3.88671875" style="10" customWidth="1"/>
    <col min="3569" max="3569" width="3.109375" style="10" customWidth="1"/>
    <col min="3570" max="3570" width="24.109375" style="10" bestFit="1" customWidth="1"/>
    <col min="3571" max="3571" width="3.109375" style="10" customWidth="1"/>
    <col min="3572" max="3572" width="0.6640625" style="10" customWidth="1"/>
    <col min="3573" max="3573" width="9" style="10"/>
    <col min="3574" max="3575" width="0" style="10" hidden="1" customWidth="1"/>
    <col min="3576" max="3800" width="9" style="10"/>
    <col min="3801" max="3802" width="0" style="10" hidden="1" customWidth="1"/>
    <col min="3803" max="3803" width="0.6640625" style="10" customWidth="1"/>
    <col min="3804" max="3814" width="2.109375" style="10" customWidth="1"/>
    <col min="3815" max="3815" width="6" style="10" customWidth="1"/>
    <col min="3816" max="3816" width="22.33203125" style="10" customWidth="1"/>
    <col min="3817" max="3817" width="3.33203125" style="10" bestFit="1" customWidth="1"/>
    <col min="3818" max="3819" width="2.109375" style="10" customWidth="1"/>
    <col min="3820" max="3824" width="3.88671875" style="10" customWidth="1"/>
    <col min="3825" max="3825" width="3.109375" style="10" customWidth="1"/>
    <col min="3826" max="3826" width="24.109375" style="10" bestFit="1" customWidth="1"/>
    <col min="3827" max="3827" width="3.109375" style="10" customWidth="1"/>
    <col min="3828" max="3828" width="0.6640625" style="10" customWidth="1"/>
    <col min="3829" max="3829" width="9" style="10"/>
    <col min="3830" max="3831" width="0" style="10" hidden="1" customWidth="1"/>
    <col min="3832" max="4056" width="9" style="10"/>
    <col min="4057" max="4058" width="0" style="10" hidden="1" customWidth="1"/>
    <col min="4059" max="4059" width="0.6640625" style="10" customWidth="1"/>
    <col min="4060" max="4070" width="2.109375" style="10" customWidth="1"/>
    <col min="4071" max="4071" width="6" style="10" customWidth="1"/>
    <col min="4072" max="4072" width="22.33203125" style="10" customWidth="1"/>
    <col min="4073" max="4073" width="3.33203125" style="10" bestFit="1" customWidth="1"/>
    <col min="4074" max="4075" width="2.109375" style="10" customWidth="1"/>
    <col min="4076" max="4080" width="3.88671875" style="10" customWidth="1"/>
    <col min="4081" max="4081" width="3.109375" style="10" customWidth="1"/>
    <col min="4082" max="4082" width="24.109375" style="10" bestFit="1" customWidth="1"/>
    <col min="4083" max="4083" width="3.109375" style="10" customWidth="1"/>
    <col min="4084" max="4084" width="0.6640625" style="10" customWidth="1"/>
    <col min="4085" max="4085" width="9" style="10"/>
    <col min="4086" max="4087" width="0" style="10" hidden="1" customWidth="1"/>
    <col min="4088" max="4312" width="9" style="10"/>
    <col min="4313" max="4314" width="0" style="10" hidden="1" customWidth="1"/>
    <col min="4315" max="4315" width="0.6640625" style="10" customWidth="1"/>
    <col min="4316" max="4326" width="2.109375" style="10" customWidth="1"/>
    <col min="4327" max="4327" width="6" style="10" customWidth="1"/>
    <col min="4328" max="4328" width="22.33203125" style="10" customWidth="1"/>
    <col min="4329" max="4329" width="3.33203125" style="10" bestFit="1" customWidth="1"/>
    <col min="4330" max="4331" width="2.109375" style="10" customWidth="1"/>
    <col min="4332" max="4336" width="3.88671875" style="10" customWidth="1"/>
    <col min="4337" max="4337" width="3.109375" style="10" customWidth="1"/>
    <col min="4338" max="4338" width="24.109375" style="10" bestFit="1" customWidth="1"/>
    <col min="4339" max="4339" width="3.109375" style="10" customWidth="1"/>
    <col min="4340" max="4340" width="0.6640625" style="10" customWidth="1"/>
    <col min="4341" max="4341" width="9" style="10"/>
    <col min="4342" max="4343" width="0" style="10" hidden="1" customWidth="1"/>
    <col min="4344" max="4568" width="9" style="10"/>
    <col min="4569" max="4570" width="0" style="10" hidden="1" customWidth="1"/>
    <col min="4571" max="4571" width="0.6640625" style="10" customWidth="1"/>
    <col min="4572" max="4582" width="2.109375" style="10" customWidth="1"/>
    <col min="4583" max="4583" width="6" style="10" customWidth="1"/>
    <col min="4584" max="4584" width="22.33203125" style="10" customWidth="1"/>
    <col min="4585" max="4585" width="3.33203125" style="10" bestFit="1" customWidth="1"/>
    <col min="4586" max="4587" width="2.109375" style="10" customWidth="1"/>
    <col min="4588" max="4592" width="3.88671875" style="10" customWidth="1"/>
    <col min="4593" max="4593" width="3.109375" style="10" customWidth="1"/>
    <col min="4594" max="4594" width="24.109375" style="10" bestFit="1" customWidth="1"/>
    <col min="4595" max="4595" width="3.109375" style="10" customWidth="1"/>
    <col min="4596" max="4596" width="0.6640625" style="10" customWidth="1"/>
    <col min="4597" max="4597" width="9" style="10"/>
    <col min="4598" max="4599" width="0" style="10" hidden="1" customWidth="1"/>
    <col min="4600" max="4824" width="9" style="10"/>
    <col min="4825" max="4826" width="0" style="10" hidden="1" customWidth="1"/>
    <col min="4827" max="4827" width="0.6640625" style="10" customWidth="1"/>
    <col min="4828" max="4838" width="2.109375" style="10" customWidth="1"/>
    <col min="4839" max="4839" width="6" style="10" customWidth="1"/>
    <col min="4840" max="4840" width="22.33203125" style="10" customWidth="1"/>
    <col min="4841" max="4841" width="3.33203125" style="10" bestFit="1" customWidth="1"/>
    <col min="4842" max="4843" width="2.109375" style="10" customWidth="1"/>
    <col min="4844" max="4848" width="3.88671875" style="10" customWidth="1"/>
    <col min="4849" max="4849" width="3.109375" style="10" customWidth="1"/>
    <col min="4850" max="4850" width="24.109375" style="10" bestFit="1" customWidth="1"/>
    <col min="4851" max="4851" width="3.109375" style="10" customWidth="1"/>
    <col min="4852" max="4852" width="0.6640625" style="10" customWidth="1"/>
    <col min="4853" max="4853" width="9" style="10"/>
    <col min="4854" max="4855" width="0" style="10" hidden="1" customWidth="1"/>
    <col min="4856" max="5080" width="9" style="10"/>
    <col min="5081" max="5082" width="0" style="10" hidden="1" customWidth="1"/>
    <col min="5083" max="5083" width="0.6640625" style="10" customWidth="1"/>
    <col min="5084" max="5094" width="2.109375" style="10" customWidth="1"/>
    <col min="5095" max="5095" width="6" style="10" customWidth="1"/>
    <col min="5096" max="5096" width="22.33203125" style="10" customWidth="1"/>
    <col min="5097" max="5097" width="3.33203125" style="10" bestFit="1" customWidth="1"/>
    <col min="5098" max="5099" width="2.109375" style="10" customWidth="1"/>
    <col min="5100" max="5104" width="3.88671875" style="10" customWidth="1"/>
    <col min="5105" max="5105" width="3.109375" style="10" customWidth="1"/>
    <col min="5106" max="5106" width="24.109375" style="10" bestFit="1" customWidth="1"/>
    <col min="5107" max="5107" width="3.109375" style="10" customWidth="1"/>
    <col min="5108" max="5108" width="0.6640625" style="10" customWidth="1"/>
    <col min="5109" max="5109" width="9" style="10"/>
    <col min="5110" max="5111" width="0" style="10" hidden="1" customWidth="1"/>
    <col min="5112" max="5336" width="9" style="10"/>
    <col min="5337" max="5338" width="0" style="10" hidden="1" customWidth="1"/>
    <col min="5339" max="5339" width="0.6640625" style="10" customWidth="1"/>
    <col min="5340" max="5350" width="2.109375" style="10" customWidth="1"/>
    <col min="5351" max="5351" width="6" style="10" customWidth="1"/>
    <col min="5352" max="5352" width="22.33203125" style="10" customWidth="1"/>
    <col min="5353" max="5353" width="3.33203125" style="10" bestFit="1" customWidth="1"/>
    <col min="5354" max="5355" width="2.109375" style="10" customWidth="1"/>
    <col min="5356" max="5360" width="3.88671875" style="10" customWidth="1"/>
    <col min="5361" max="5361" width="3.109375" style="10" customWidth="1"/>
    <col min="5362" max="5362" width="24.109375" style="10" bestFit="1" customWidth="1"/>
    <col min="5363" max="5363" width="3.109375" style="10" customWidth="1"/>
    <col min="5364" max="5364" width="0.6640625" style="10" customWidth="1"/>
    <col min="5365" max="5365" width="9" style="10"/>
    <col min="5366" max="5367" width="0" style="10" hidden="1" customWidth="1"/>
    <col min="5368" max="5592" width="9" style="10"/>
    <col min="5593" max="5594" width="0" style="10" hidden="1" customWidth="1"/>
    <col min="5595" max="5595" width="0.6640625" style="10" customWidth="1"/>
    <col min="5596" max="5606" width="2.109375" style="10" customWidth="1"/>
    <col min="5607" max="5607" width="6" style="10" customWidth="1"/>
    <col min="5608" max="5608" width="22.33203125" style="10" customWidth="1"/>
    <col min="5609" max="5609" width="3.33203125" style="10" bestFit="1" customWidth="1"/>
    <col min="5610" max="5611" width="2.109375" style="10" customWidth="1"/>
    <col min="5612" max="5616" width="3.88671875" style="10" customWidth="1"/>
    <col min="5617" max="5617" width="3.109375" style="10" customWidth="1"/>
    <col min="5618" max="5618" width="24.109375" style="10" bestFit="1" customWidth="1"/>
    <col min="5619" max="5619" width="3.109375" style="10" customWidth="1"/>
    <col min="5620" max="5620" width="0.6640625" style="10" customWidth="1"/>
    <col min="5621" max="5621" width="9" style="10"/>
    <col min="5622" max="5623" width="0" style="10" hidden="1" customWidth="1"/>
    <col min="5624" max="5848" width="9" style="10"/>
    <col min="5849" max="5850" width="0" style="10" hidden="1" customWidth="1"/>
    <col min="5851" max="5851" width="0.6640625" style="10" customWidth="1"/>
    <col min="5852" max="5862" width="2.109375" style="10" customWidth="1"/>
    <col min="5863" max="5863" width="6" style="10" customWidth="1"/>
    <col min="5864" max="5864" width="22.33203125" style="10" customWidth="1"/>
    <col min="5865" max="5865" width="3.33203125" style="10" bestFit="1" customWidth="1"/>
    <col min="5866" max="5867" width="2.109375" style="10" customWidth="1"/>
    <col min="5868" max="5872" width="3.88671875" style="10" customWidth="1"/>
    <col min="5873" max="5873" width="3.109375" style="10" customWidth="1"/>
    <col min="5874" max="5874" width="24.109375" style="10" bestFit="1" customWidth="1"/>
    <col min="5875" max="5875" width="3.109375" style="10" customWidth="1"/>
    <col min="5876" max="5876" width="0.6640625" style="10" customWidth="1"/>
    <col min="5877" max="5877" width="9" style="10"/>
    <col min="5878" max="5879" width="0" style="10" hidden="1" customWidth="1"/>
    <col min="5880" max="6104" width="9" style="10"/>
    <col min="6105" max="6106" width="0" style="10" hidden="1" customWidth="1"/>
    <col min="6107" max="6107" width="0.6640625" style="10" customWidth="1"/>
    <col min="6108" max="6118" width="2.109375" style="10" customWidth="1"/>
    <col min="6119" max="6119" width="6" style="10" customWidth="1"/>
    <col min="6120" max="6120" width="22.33203125" style="10" customWidth="1"/>
    <col min="6121" max="6121" width="3.33203125" style="10" bestFit="1" customWidth="1"/>
    <col min="6122" max="6123" width="2.109375" style="10" customWidth="1"/>
    <col min="6124" max="6128" width="3.88671875" style="10" customWidth="1"/>
    <col min="6129" max="6129" width="3.109375" style="10" customWidth="1"/>
    <col min="6130" max="6130" width="24.109375" style="10" bestFit="1" customWidth="1"/>
    <col min="6131" max="6131" width="3.109375" style="10" customWidth="1"/>
    <col min="6132" max="6132" width="0.6640625" style="10" customWidth="1"/>
    <col min="6133" max="6133" width="9" style="10"/>
    <col min="6134" max="6135" width="0" style="10" hidden="1" customWidth="1"/>
    <col min="6136" max="6360" width="9" style="10"/>
    <col min="6361" max="6362" width="0" style="10" hidden="1" customWidth="1"/>
    <col min="6363" max="6363" width="0.6640625" style="10" customWidth="1"/>
    <col min="6364" max="6374" width="2.109375" style="10" customWidth="1"/>
    <col min="6375" max="6375" width="6" style="10" customWidth="1"/>
    <col min="6376" max="6376" width="22.33203125" style="10" customWidth="1"/>
    <col min="6377" max="6377" width="3.33203125" style="10" bestFit="1" customWidth="1"/>
    <col min="6378" max="6379" width="2.109375" style="10" customWidth="1"/>
    <col min="6380" max="6384" width="3.88671875" style="10" customWidth="1"/>
    <col min="6385" max="6385" width="3.109375" style="10" customWidth="1"/>
    <col min="6386" max="6386" width="24.109375" style="10" bestFit="1" customWidth="1"/>
    <col min="6387" max="6387" width="3.109375" style="10" customWidth="1"/>
    <col min="6388" max="6388" width="0.6640625" style="10" customWidth="1"/>
    <col min="6389" max="6389" width="9" style="10"/>
    <col min="6390" max="6391" width="0" style="10" hidden="1" customWidth="1"/>
    <col min="6392" max="6616" width="9" style="10"/>
    <col min="6617" max="6618" width="0" style="10" hidden="1" customWidth="1"/>
    <col min="6619" max="6619" width="0.6640625" style="10" customWidth="1"/>
    <col min="6620" max="6630" width="2.109375" style="10" customWidth="1"/>
    <col min="6631" max="6631" width="6" style="10" customWidth="1"/>
    <col min="6632" max="6632" width="22.33203125" style="10" customWidth="1"/>
    <col min="6633" max="6633" width="3.33203125" style="10" bestFit="1" customWidth="1"/>
    <col min="6634" max="6635" width="2.109375" style="10" customWidth="1"/>
    <col min="6636" max="6640" width="3.88671875" style="10" customWidth="1"/>
    <col min="6641" max="6641" width="3.109375" style="10" customWidth="1"/>
    <col min="6642" max="6642" width="24.109375" style="10" bestFit="1" customWidth="1"/>
    <col min="6643" max="6643" width="3.109375" style="10" customWidth="1"/>
    <col min="6644" max="6644" width="0.6640625" style="10" customWidth="1"/>
    <col min="6645" max="6645" width="9" style="10"/>
    <col min="6646" max="6647" width="0" style="10" hidden="1" customWidth="1"/>
    <col min="6648" max="6872" width="9" style="10"/>
    <col min="6873" max="6874" width="0" style="10" hidden="1" customWidth="1"/>
    <col min="6875" max="6875" width="0.6640625" style="10" customWidth="1"/>
    <col min="6876" max="6886" width="2.109375" style="10" customWidth="1"/>
    <col min="6887" max="6887" width="6" style="10" customWidth="1"/>
    <col min="6888" max="6888" width="22.33203125" style="10" customWidth="1"/>
    <col min="6889" max="6889" width="3.33203125" style="10" bestFit="1" customWidth="1"/>
    <col min="6890" max="6891" width="2.109375" style="10" customWidth="1"/>
    <col min="6892" max="6896" width="3.88671875" style="10" customWidth="1"/>
    <col min="6897" max="6897" width="3.109375" style="10" customWidth="1"/>
    <col min="6898" max="6898" width="24.109375" style="10" bestFit="1" customWidth="1"/>
    <col min="6899" max="6899" width="3.109375" style="10" customWidth="1"/>
    <col min="6900" max="6900" width="0.6640625" style="10" customWidth="1"/>
    <col min="6901" max="6901" width="9" style="10"/>
    <col min="6902" max="6903" width="0" style="10" hidden="1" customWidth="1"/>
    <col min="6904" max="7128" width="9" style="10"/>
    <col min="7129" max="7130" width="0" style="10" hidden="1" customWidth="1"/>
    <col min="7131" max="7131" width="0.6640625" style="10" customWidth="1"/>
    <col min="7132" max="7142" width="2.109375" style="10" customWidth="1"/>
    <col min="7143" max="7143" width="6" style="10" customWidth="1"/>
    <col min="7144" max="7144" width="22.33203125" style="10" customWidth="1"/>
    <col min="7145" max="7145" width="3.33203125" style="10" bestFit="1" customWidth="1"/>
    <col min="7146" max="7147" width="2.109375" style="10" customWidth="1"/>
    <col min="7148" max="7152" width="3.88671875" style="10" customWidth="1"/>
    <col min="7153" max="7153" width="3.109375" style="10" customWidth="1"/>
    <col min="7154" max="7154" width="24.109375" style="10" bestFit="1" customWidth="1"/>
    <col min="7155" max="7155" width="3.109375" style="10" customWidth="1"/>
    <col min="7156" max="7156" width="0.6640625" style="10" customWidth="1"/>
    <col min="7157" max="7157" width="9" style="10"/>
    <col min="7158" max="7159" width="0" style="10" hidden="1" customWidth="1"/>
    <col min="7160" max="7384" width="9" style="10"/>
    <col min="7385" max="7386" width="0" style="10" hidden="1" customWidth="1"/>
    <col min="7387" max="7387" width="0.6640625" style="10" customWidth="1"/>
    <col min="7388" max="7398" width="2.109375" style="10" customWidth="1"/>
    <col min="7399" max="7399" width="6" style="10" customWidth="1"/>
    <col min="7400" max="7400" width="22.33203125" style="10" customWidth="1"/>
    <col min="7401" max="7401" width="3.33203125" style="10" bestFit="1" customWidth="1"/>
    <col min="7402" max="7403" width="2.109375" style="10" customWidth="1"/>
    <col min="7404" max="7408" width="3.88671875" style="10" customWidth="1"/>
    <col min="7409" max="7409" width="3.109375" style="10" customWidth="1"/>
    <col min="7410" max="7410" width="24.109375" style="10" bestFit="1" customWidth="1"/>
    <col min="7411" max="7411" width="3.109375" style="10" customWidth="1"/>
    <col min="7412" max="7412" width="0.6640625" style="10" customWidth="1"/>
    <col min="7413" max="7413" width="9" style="10"/>
    <col min="7414" max="7415" width="0" style="10" hidden="1" customWidth="1"/>
    <col min="7416" max="7640" width="9" style="10"/>
    <col min="7641" max="7642" width="0" style="10" hidden="1" customWidth="1"/>
    <col min="7643" max="7643" width="0.6640625" style="10" customWidth="1"/>
    <col min="7644" max="7654" width="2.109375" style="10" customWidth="1"/>
    <col min="7655" max="7655" width="6" style="10" customWidth="1"/>
    <col min="7656" max="7656" width="22.33203125" style="10" customWidth="1"/>
    <col min="7657" max="7657" width="3.33203125" style="10" bestFit="1" customWidth="1"/>
    <col min="7658" max="7659" width="2.109375" style="10" customWidth="1"/>
    <col min="7660" max="7664" width="3.88671875" style="10" customWidth="1"/>
    <col min="7665" max="7665" width="3.109375" style="10" customWidth="1"/>
    <col min="7666" max="7666" width="24.109375" style="10" bestFit="1" customWidth="1"/>
    <col min="7667" max="7667" width="3.109375" style="10" customWidth="1"/>
    <col min="7668" max="7668" width="0.6640625" style="10" customWidth="1"/>
    <col min="7669" max="7669" width="9" style="10"/>
    <col min="7670" max="7671" width="0" style="10" hidden="1" customWidth="1"/>
    <col min="7672" max="7896" width="9" style="10"/>
    <col min="7897" max="7898" width="0" style="10" hidden="1" customWidth="1"/>
    <col min="7899" max="7899" width="0.6640625" style="10" customWidth="1"/>
    <col min="7900" max="7910" width="2.109375" style="10" customWidth="1"/>
    <col min="7911" max="7911" width="6" style="10" customWidth="1"/>
    <col min="7912" max="7912" width="22.33203125" style="10" customWidth="1"/>
    <col min="7913" max="7913" width="3.33203125" style="10" bestFit="1" customWidth="1"/>
    <col min="7914" max="7915" width="2.109375" style="10" customWidth="1"/>
    <col min="7916" max="7920" width="3.88671875" style="10" customWidth="1"/>
    <col min="7921" max="7921" width="3.109375" style="10" customWidth="1"/>
    <col min="7922" max="7922" width="24.109375" style="10" bestFit="1" customWidth="1"/>
    <col min="7923" max="7923" width="3.109375" style="10" customWidth="1"/>
    <col min="7924" max="7924" width="0.6640625" style="10" customWidth="1"/>
    <col min="7925" max="7925" width="9" style="10"/>
    <col min="7926" max="7927" width="0" style="10" hidden="1" customWidth="1"/>
    <col min="7928" max="8152" width="9" style="10"/>
    <col min="8153" max="8154" width="0" style="10" hidden="1" customWidth="1"/>
    <col min="8155" max="8155" width="0.6640625" style="10" customWidth="1"/>
    <col min="8156" max="8166" width="2.109375" style="10" customWidth="1"/>
    <col min="8167" max="8167" width="6" style="10" customWidth="1"/>
    <col min="8168" max="8168" width="22.33203125" style="10" customWidth="1"/>
    <col min="8169" max="8169" width="3.33203125" style="10" bestFit="1" customWidth="1"/>
    <col min="8170" max="8171" width="2.109375" style="10" customWidth="1"/>
    <col min="8172" max="8176" width="3.88671875" style="10" customWidth="1"/>
    <col min="8177" max="8177" width="3.109375" style="10" customWidth="1"/>
    <col min="8178" max="8178" width="24.109375" style="10" bestFit="1" customWidth="1"/>
    <col min="8179" max="8179" width="3.109375" style="10" customWidth="1"/>
    <col min="8180" max="8180" width="0.6640625" style="10" customWidth="1"/>
    <col min="8181" max="8181" width="9" style="10"/>
    <col min="8182" max="8183" width="0" style="10" hidden="1" customWidth="1"/>
    <col min="8184" max="8408" width="9" style="10"/>
    <col min="8409" max="8410" width="0" style="10" hidden="1" customWidth="1"/>
    <col min="8411" max="8411" width="0.6640625" style="10" customWidth="1"/>
    <col min="8412" max="8422" width="2.109375" style="10" customWidth="1"/>
    <col min="8423" max="8423" width="6" style="10" customWidth="1"/>
    <col min="8424" max="8424" width="22.33203125" style="10" customWidth="1"/>
    <col min="8425" max="8425" width="3.33203125" style="10" bestFit="1" customWidth="1"/>
    <col min="8426" max="8427" width="2.109375" style="10" customWidth="1"/>
    <col min="8428" max="8432" width="3.88671875" style="10" customWidth="1"/>
    <col min="8433" max="8433" width="3.109375" style="10" customWidth="1"/>
    <col min="8434" max="8434" width="24.109375" style="10" bestFit="1" customWidth="1"/>
    <col min="8435" max="8435" width="3.109375" style="10" customWidth="1"/>
    <col min="8436" max="8436" width="0.6640625" style="10" customWidth="1"/>
    <col min="8437" max="8437" width="9" style="10"/>
    <col min="8438" max="8439" width="0" style="10" hidden="1" customWidth="1"/>
    <col min="8440" max="8664" width="9" style="10"/>
    <col min="8665" max="8666" width="0" style="10" hidden="1" customWidth="1"/>
    <col min="8667" max="8667" width="0.6640625" style="10" customWidth="1"/>
    <col min="8668" max="8678" width="2.109375" style="10" customWidth="1"/>
    <col min="8679" max="8679" width="6" style="10" customWidth="1"/>
    <col min="8680" max="8680" width="22.33203125" style="10" customWidth="1"/>
    <col min="8681" max="8681" width="3.33203125" style="10" bestFit="1" customWidth="1"/>
    <col min="8682" max="8683" width="2.109375" style="10" customWidth="1"/>
    <col min="8684" max="8688" width="3.88671875" style="10" customWidth="1"/>
    <col min="8689" max="8689" width="3.109375" style="10" customWidth="1"/>
    <col min="8690" max="8690" width="24.109375" style="10" bestFit="1" customWidth="1"/>
    <col min="8691" max="8691" width="3.109375" style="10" customWidth="1"/>
    <col min="8692" max="8692" width="0.6640625" style="10" customWidth="1"/>
    <col min="8693" max="8693" width="9" style="10"/>
    <col min="8694" max="8695" width="0" style="10" hidden="1" customWidth="1"/>
    <col min="8696" max="8920" width="9" style="10"/>
    <col min="8921" max="8922" width="0" style="10" hidden="1" customWidth="1"/>
    <col min="8923" max="8923" width="0.6640625" style="10" customWidth="1"/>
    <col min="8924" max="8934" width="2.109375" style="10" customWidth="1"/>
    <col min="8935" max="8935" width="6" style="10" customWidth="1"/>
    <col min="8936" max="8936" width="22.33203125" style="10" customWidth="1"/>
    <col min="8937" max="8937" width="3.33203125" style="10" bestFit="1" customWidth="1"/>
    <col min="8938" max="8939" width="2.109375" style="10" customWidth="1"/>
    <col min="8940" max="8944" width="3.88671875" style="10" customWidth="1"/>
    <col min="8945" max="8945" width="3.109375" style="10" customWidth="1"/>
    <col min="8946" max="8946" width="24.109375" style="10" bestFit="1" customWidth="1"/>
    <col min="8947" max="8947" width="3.109375" style="10" customWidth="1"/>
    <col min="8948" max="8948" width="0.6640625" style="10" customWidth="1"/>
    <col min="8949" max="8949" width="9" style="10"/>
    <col min="8950" max="8951" width="0" style="10" hidden="1" customWidth="1"/>
    <col min="8952" max="9176" width="9" style="10"/>
    <col min="9177" max="9178" width="0" style="10" hidden="1" customWidth="1"/>
    <col min="9179" max="9179" width="0.6640625" style="10" customWidth="1"/>
    <col min="9180" max="9190" width="2.109375" style="10" customWidth="1"/>
    <col min="9191" max="9191" width="6" style="10" customWidth="1"/>
    <col min="9192" max="9192" width="22.33203125" style="10" customWidth="1"/>
    <col min="9193" max="9193" width="3.33203125" style="10" bestFit="1" customWidth="1"/>
    <col min="9194" max="9195" width="2.109375" style="10" customWidth="1"/>
    <col min="9196" max="9200" width="3.88671875" style="10" customWidth="1"/>
    <col min="9201" max="9201" width="3.109375" style="10" customWidth="1"/>
    <col min="9202" max="9202" width="24.109375" style="10" bestFit="1" customWidth="1"/>
    <col min="9203" max="9203" width="3.109375" style="10" customWidth="1"/>
    <col min="9204" max="9204" width="0.6640625" style="10" customWidth="1"/>
    <col min="9205" max="9205" width="9" style="10"/>
    <col min="9206" max="9207" width="0" style="10" hidden="1" customWidth="1"/>
    <col min="9208" max="9432" width="9" style="10"/>
    <col min="9433" max="9434" width="0" style="10" hidden="1" customWidth="1"/>
    <col min="9435" max="9435" width="0.6640625" style="10" customWidth="1"/>
    <col min="9436" max="9446" width="2.109375" style="10" customWidth="1"/>
    <col min="9447" max="9447" width="6" style="10" customWidth="1"/>
    <col min="9448" max="9448" width="22.33203125" style="10" customWidth="1"/>
    <col min="9449" max="9449" width="3.33203125" style="10" bestFit="1" customWidth="1"/>
    <col min="9450" max="9451" width="2.109375" style="10" customWidth="1"/>
    <col min="9452" max="9456" width="3.88671875" style="10" customWidth="1"/>
    <col min="9457" max="9457" width="3.109375" style="10" customWidth="1"/>
    <col min="9458" max="9458" width="24.109375" style="10" bestFit="1" customWidth="1"/>
    <col min="9459" max="9459" width="3.109375" style="10" customWidth="1"/>
    <col min="9460" max="9460" width="0.6640625" style="10" customWidth="1"/>
    <col min="9461" max="9461" width="9" style="10"/>
    <col min="9462" max="9463" width="0" style="10" hidden="1" customWidth="1"/>
    <col min="9464" max="9688" width="9" style="10"/>
    <col min="9689" max="9690" width="0" style="10" hidden="1" customWidth="1"/>
    <col min="9691" max="9691" width="0.6640625" style="10" customWidth="1"/>
    <col min="9692" max="9702" width="2.109375" style="10" customWidth="1"/>
    <col min="9703" max="9703" width="6" style="10" customWidth="1"/>
    <col min="9704" max="9704" width="22.33203125" style="10" customWidth="1"/>
    <col min="9705" max="9705" width="3.33203125" style="10" bestFit="1" customWidth="1"/>
    <col min="9706" max="9707" width="2.109375" style="10" customWidth="1"/>
    <col min="9708" max="9712" width="3.88671875" style="10" customWidth="1"/>
    <col min="9713" max="9713" width="3.109375" style="10" customWidth="1"/>
    <col min="9714" max="9714" width="24.109375" style="10" bestFit="1" customWidth="1"/>
    <col min="9715" max="9715" width="3.109375" style="10" customWidth="1"/>
    <col min="9716" max="9716" width="0.6640625" style="10" customWidth="1"/>
    <col min="9717" max="9717" width="9" style="10"/>
    <col min="9718" max="9719" width="0" style="10" hidden="1" customWidth="1"/>
    <col min="9720" max="9944" width="9" style="10"/>
    <col min="9945" max="9946" width="0" style="10" hidden="1" customWidth="1"/>
    <col min="9947" max="9947" width="0.6640625" style="10" customWidth="1"/>
    <col min="9948" max="9958" width="2.109375" style="10" customWidth="1"/>
    <col min="9959" max="9959" width="6" style="10" customWidth="1"/>
    <col min="9960" max="9960" width="22.33203125" style="10" customWidth="1"/>
    <col min="9961" max="9961" width="3.33203125" style="10" bestFit="1" customWidth="1"/>
    <col min="9962" max="9963" width="2.109375" style="10" customWidth="1"/>
    <col min="9964" max="9968" width="3.88671875" style="10" customWidth="1"/>
    <col min="9969" max="9969" width="3.109375" style="10" customWidth="1"/>
    <col min="9970" max="9970" width="24.109375" style="10" bestFit="1" customWidth="1"/>
    <col min="9971" max="9971" width="3.109375" style="10" customWidth="1"/>
    <col min="9972" max="9972" width="0.6640625" style="10" customWidth="1"/>
    <col min="9973" max="9973" width="9" style="10"/>
    <col min="9974" max="9975" width="0" style="10" hidden="1" customWidth="1"/>
    <col min="9976" max="10200" width="9" style="10"/>
    <col min="10201" max="10202" width="0" style="10" hidden="1" customWidth="1"/>
    <col min="10203" max="10203" width="0.6640625" style="10" customWidth="1"/>
    <col min="10204" max="10214" width="2.109375" style="10" customWidth="1"/>
    <col min="10215" max="10215" width="6" style="10" customWidth="1"/>
    <col min="10216" max="10216" width="22.33203125" style="10" customWidth="1"/>
    <col min="10217" max="10217" width="3.33203125" style="10" bestFit="1" customWidth="1"/>
    <col min="10218" max="10219" width="2.109375" style="10" customWidth="1"/>
    <col min="10220" max="10224" width="3.88671875" style="10" customWidth="1"/>
    <col min="10225" max="10225" width="3.109375" style="10" customWidth="1"/>
    <col min="10226" max="10226" width="24.109375" style="10" bestFit="1" customWidth="1"/>
    <col min="10227" max="10227" width="3.109375" style="10" customWidth="1"/>
    <col min="10228" max="10228" width="0.6640625" style="10" customWidth="1"/>
    <col min="10229" max="10229" width="9" style="10"/>
    <col min="10230" max="10231" width="0" style="10" hidden="1" customWidth="1"/>
    <col min="10232" max="10456" width="9" style="10"/>
    <col min="10457" max="10458" width="0" style="10" hidden="1" customWidth="1"/>
    <col min="10459" max="10459" width="0.6640625" style="10" customWidth="1"/>
    <col min="10460" max="10470" width="2.109375" style="10" customWidth="1"/>
    <col min="10471" max="10471" width="6" style="10" customWidth="1"/>
    <col min="10472" max="10472" width="22.33203125" style="10" customWidth="1"/>
    <col min="10473" max="10473" width="3.33203125" style="10" bestFit="1" customWidth="1"/>
    <col min="10474" max="10475" width="2.109375" style="10" customWidth="1"/>
    <col min="10476" max="10480" width="3.88671875" style="10" customWidth="1"/>
    <col min="10481" max="10481" width="3.109375" style="10" customWidth="1"/>
    <col min="10482" max="10482" width="24.109375" style="10" bestFit="1" customWidth="1"/>
    <col min="10483" max="10483" width="3.109375" style="10" customWidth="1"/>
    <col min="10484" max="10484" width="0.6640625" style="10" customWidth="1"/>
    <col min="10485" max="10485" width="9" style="10"/>
    <col min="10486" max="10487" width="0" style="10" hidden="1" customWidth="1"/>
    <col min="10488" max="10712" width="9" style="10"/>
    <col min="10713" max="10714" width="0" style="10" hidden="1" customWidth="1"/>
    <col min="10715" max="10715" width="0.6640625" style="10" customWidth="1"/>
    <col min="10716" max="10726" width="2.109375" style="10" customWidth="1"/>
    <col min="10727" max="10727" width="6" style="10" customWidth="1"/>
    <col min="10728" max="10728" width="22.33203125" style="10" customWidth="1"/>
    <col min="10729" max="10729" width="3.33203125" style="10" bestFit="1" customWidth="1"/>
    <col min="10730" max="10731" width="2.109375" style="10" customWidth="1"/>
    <col min="10732" max="10736" width="3.88671875" style="10" customWidth="1"/>
    <col min="10737" max="10737" width="3.109375" style="10" customWidth="1"/>
    <col min="10738" max="10738" width="24.109375" style="10" bestFit="1" customWidth="1"/>
    <col min="10739" max="10739" width="3.109375" style="10" customWidth="1"/>
    <col min="10740" max="10740" width="0.6640625" style="10" customWidth="1"/>
    <col min="10741" max="10741" width="9" style="10"/>
    <col min="10742" max="10743" width="0" style="10" hidden="1" customWidth="1"/>
    <col min="10744" max="10968" width="9" style="10"/>
    <col min="10969" max="10970" width="0" style="10" hidden="1" customWidth="1"/>
    <col min="10971" max="10971" width="0.6640625" style="10" customWidth="1"/>
    <col min="10972" max="10982" width="2.109375" style="10" customWidth="1"/>
    <col min="10983" max="10983" width="6" style="10" customWidth="1"/>
    <col min="10984" max="10984" width="22.33203125" style="10" customWidth="1"/>
    <col min="10985" max="10985" width="3.33203125" style="10" bestFit="1" customWidth="1"/>
    <col min="10986" max="10987" width="2.109375" style="10" customWidth="1"/>
    <col min="10988" max="10992" width="3.88671875" style="10" customWidth="1"/>
    <col min="10993" max="10993" width="3.109375" style="10" customWidth="1"/>
    <col min="10994" max="10994" width="24.109375" style="10" bestFit="1" customWidth="1"/>
    <col min="10995" max="10995" width="3.109375" style="10" customWidth="1"/>
    <col min="10996" max="10996" width="0.6640625" style="10" customWidth="1"/>
    <col min="10997" max="10997" width="9" style="10"/>
    <col min="10998" max="10999" width="0" style="10" hidden="1" customWidth="1"/>
    <col min="11000" max="11224" width="9" style="10"/>
    <col min="11225" max="11226" width="0" style="10" hidden="1" customWidth="1"/>
    <col min="11227" max="11227" width="0.6640625" style="10" customWidth="1"/>
    <col min="11228" max="11238" width="2.109375" style="10" customWidth="1"/>
    <col min="11239" max="11239" width="6" style="10" customWidth="1"/>
    <col min="11240" max="11240" width="22.33203125" style="10" customWidth="1"/>
    <col min="11241" max="11241" width="3.33203125" style="10" bestFit="1" customWidth="1"/>
    <col min="11242" max="11243" width="2.109375" style="10" customWidth="1"/>
    <col min="11244" max="11248" width="3.88671875" style="10" customWidth="1"/>
    <col min="11249" max="11249" width="3.109375" style="10" customWidth="1"/>
    <col min="11250" max="11250" width="24.109375" style="10" bestFit="1" customWidth="1"/>
    <col min="11251" max="11251" width="3.109375" style="10" customWidth="1"/>
    <col min="11252" max="11252" width="0.6640625" style="10" customWidth="1"/>
    <col min="11253" max="11253" width="9" style="10"/>
    <col min="11254" max="11255" width="0" style="10" hidden="1" customWidth="1"/>
    <col min="11256" max="11480" width="9" style="10"/>
    <col min="11481" max="11482" width="0" style="10" hidden="1" customWidth="1"/>
    <col min="11483" max="11483" width="0.6640625" style="10" customWidth="1"/>
    <col min="11484" max="11494" width="2.109375" style="10" customWidth="1"/>
    <col min="11495" max="11495" width="6" style="10" customWidth="1"/>
    <col min="11496" max="11496" width="22.33203125" style="10" customWidth="1"/>
    <col min="11497" max="11497" width="3.33203125" style="10" bestFit="1" customWidth="1"/>
    <col min="11498" max="11499" width="2.109375" style="10" customWidth="1"/>
    <col min="11500" max="11504" width="3.88671875" style="10" customWidth="1"/>
    <col min="11505" max="11505" width="3.109375" style="10" customWidth="1"/>
    <col min="11506" max="11506" width="24.109375" style="10" bestFit="1" customWidth="1"/>
    <col min="11507" max="11507" width="3.109375" style="10" customWidth="1"/>
    <col min="11508" max="11508" width="0.6640625" style="10" customWidth="1"/>
    <col min="11509" max="11509" width="9" style="10"/>
    <col min="11510" max="11511" width="0" style="10" hidden="1" customWidth="1"/>
    <col min="11512" max="11736" width="9" style="10"/>
    <col min="11737" max="11738" width="0" style="10" hidden="1" customWidth="1"/>
    <col min="11739" max="11739" width="0.6640625" style="10" customWidth="1"/>
    <col min="11740" max="11750" width="2.109375" style="10" customWidth="1"/>
    <col min="11751" max="11751" width="6" style="10" customWidth="1"/>
    <col min="11752" max="11752" width="22.33203125" style="10" customWidth="1"/>
    <col min="11753" max="11753" width="3.33203125" style="10" bestFit="1" customWidth="1"/>
    <col min="11754" max="11755" width="2.109375" style="10" customWidth="1"/>
    <col min="11756" max="11760" width="3.88671875" style="10" customWidth="1"/>
    <col min="11761" max="11761" width="3.109375" style="10" customWidth="1"/>
    <col min="11762" max="11762" width="24.109375" style="10" bestFit="1" customWidth="1"/>
    <col min="11763" max="11763" width="3.109375" style="10" customWidth="1"/>
    <col min="11764" max="11764" width="0.6640625" style="10" customWidth="1"/>
    <col min="11765" max="11765" width="9" style="10"/>
    <col min="11766" max="11767" width="0" style="10" hidden="1" customWidth="1"/>
    <col min="11768" max="11992" width="9" style="10"/>
    <col min="11993" max="11994" width="0" style="10" hidden="1" customWidth="1"/>
    <col min="11995" max="11995" width="0.6640625" style="10" customWidth="1"/>
    <col min="11996" max="12006" width="2.109375" style="10" customWidth="1"/>
    <col min="12007" max="12007" width="6" style="10" customWidth="1"/>
    <col min="12008" max="12008" width="22.33203125" style="10" customWidth="1"/>
    <col min="12009" max="12009" width="3.33203125" style="10" bestFit="1" customWidth="1"/>
    <col min="12010" max="12011" width="2.109375" style="10" customWidth="1"/>
    <col min="12012" max="12016" width="3.88671875" style="10" customWidth="1"/>
    <col min="12017" max="12017" width="3.109375" style="10" customWidth="1"/>
    <col min="12018" max="12018" width="24.109375" style="10" bestFit="1" customWidth="1"/>
    <col min="12019" max="12019" width="3.109375" style="10" customWidth="1"/>
    <col min="12020" max="12020" width="0.6640625" style="10" customWidth="1"/>
    <col min="12021" max="12021" width="9" style="10"/>
    <col min="12022" max="12023" width="0" style="10" hidden="1" customWidth="1"/>
    <col min="12024" max="12248" width="9" style="10"/>
    <col min="12249" max="12250" width="0" style="10" hidden="1" customWidth="1"/>
    <col min="12251" max="12251" width="0.6640625" style="10" customWidth="1"/>
    <col min="12252" max="12262" width="2.109375" style="10" customWidth="1"/>
    <col min="12263" max="12263" width="6" style="10" customWidth="1"/>
    <col min="12264" max="12264" width="22.33203125" style="10" customWidth="1"/>
    <col min="12265" max="12265" width="3.33203125" style="10" bestFit="1" customWidth="1"/>
    <col min="12266" max="12267" width="2.109375" style="10" customWidth="1"/>
    <col min="12268" max="12272" width="3.88671875" style="10" customWidth="1"/>
    <col min="12273" max="12273" width="3.109375" style="10" customWidth="1"/>
    <col min="12274" max="12274" width="24.109375" style="10" bestFit="1" customWidth="1"/>
    <col min="12275" max="12275" width="3.109375" style="10" customWidth="1"/>
    <col min="12276" max="12276" width="0.6640625" style="10" customWidth="1"/>
    <col min="12277" max="12277" width="9" style="10"/>
    <col min="12278" max="12279" width="0" style="10" hidden="1" customWidth="1"/>
    <col min="12280" max="12504" width="9" style="10"/>
    <col min="12505" max="12506" width="0" style="10" hidden="1" customWidth="1"/>
    <col min="12507" max="12507" width="0.6640625" style="10" customWidth="1"/>
    <col min="12508" max="12518" width="2.109375" style="10" customWidth="1"/>
    <col min="12519" max="12519" width="6" style="10" customWidth="1"/>
    <col min="12520" max="12520" width="22.33203125" style="10" customWidth="1"/>
    <col min="12521" max="12521" width="3.33203125" style="10" bestFit="1" customWidth="1"/>
    <col min="12522" max="12523" width="2.109375" style="10" customWidth="1"/>
    <col min="12524" max="12528" width="3.88671875" style="10" customWidth="1"/>
    <col min="12529" max="12529" width="3.109375" style="10" customWidth="1"/>
    <col min="12530" max="12530" width="24.109375" style="10" bestFit="1" customWidth="1"/>
    <col min="12531" max="12531" width="3.109375" style="10" customWidth="1"/>
    <col min="12532" max="12532" width="0.6640625" style="10" customWidth="1"/>
    <col min="12533" max="12533" width="9" style="10"/>
    <col min="12534" max="12535" width="0" style="10" hidden="1" customWidth="1"/>
    <col min="12536" max="12760" width="9" style="10"/>
    <col min="12761" max="12762" width="0" style="10" hidden="1" customWidth="1"/>
    <col min="12763" max="12763" width="0.6640625" style="10" customWidth="1"/>
    <col min="12764" max="12774" width="2.109375" style="10" customWidth="1"/>
    <col min="12775" max="12775" width="6" style="10" customWidth="1"/>
    <col min="12776" max="12776" width="22.33203125" style="10" customWidth="1"/>
    <col min="12777" max="12777" width="3.33203125" style="10" bestFit="1" customWidth="1"/>
    <col min="12778" max="12779" width="2.109375" style="10" customWidth="1"/>
    <col min="12780" max="12784" width="3.88671875" style="10" customWidth="1"/>
    <col min="12785" max="12785" width="3.109375" style="10" customWidth="1"/>
    <col min="12786" max="12786" width="24.109375" style="10" bestFit="1" customWidth="1"/>
    <col min="12787" max="12787" width="3.109375" style="10" customWidth="1"/>
    <col min="12788" max="12788" width="0.6640625" style="10" customWidth="1"/>
    <col min="12789" max="12789" width="9" style="10"/>
    <col min="12790" max="12791" width="0" style="10" hidden="1" customWidth="1"/>
    <col min="12792" max="13016" width="9" style="10"/>
    <col min="13017" max="13018" width="0" style="10" hidden="1" customWidth="1"/>
    <col min="13019" max="13019" width="0.6640625" style="10" customWidth="1"/>
    <col min="13020" max="13030" width="2.109375" style="10" customWidth="1"/>
    <col min="13031" max="13031" width="6" style="10" customWidth="1"/>
    <col min="13032" max="13032" width="22.33203125" style="10" customWidth="1"/>
    <col min="13033" max="13033" width="3.33203125" style="10" bestFit="1" customWidth="1"/>
    <col min="13034" max="13035" width="2.109375" style="10" customWidth="1"/>
    <col min="13036" max="13040" width="3.88671875" style="10" customWidth="1"/>
    <col min="13041" max="13041" width="3.109375" style="10" customWidth="1"/>
    <col min="13042" max="13042" width="24.109375" style="10" bestFit="1" customWidth="1"/>
    <col min="13043" max="13043" width="3.109375" style="10" customWidth="1"/>
    <col min="13044" max="13044" width="0.6640625" style="10" customWidth="1"/>
    <col min="13045" max="13045" width="9" style="10"/>
    <col min="13046" max="13047" width="0" style="10" hidden="1" customWidth="1"/>
    <col min="13048" max="13272" width="9" style="10"/>
    <col min="13273" max="13274" width="0" style="10" hidden="1" customWidth="1"/>
    <col min="13275" max="13275" width="0.6640625" style="10" customWidth="1"/>
    <col min="13276" max="13286" width="2.109375" style="10" customWidth="1"/>
    <col min="13287" max="13287" width="6" style="10" customWidth="1"/>
    <col min="13288" max="13288" width="22.33203125" style="10" customWidth="1"/>
    <col min="13289" max="13289" width="3.33203125" style="10" bestFit="1" customWidth="1"/>
    <col min="13290" max="13291" width="2.109375" style="10" customWidth="1"/>
    <col min="13292" max="13296" width="3.88671875" style="10" customWidth="1"/>
    <col min="13297" max="13297" width="3.109375" style="10" customWidth="1"/>
    <col min="13298" max="13298" width="24.109375" style="10" bestFit="1" customWidth="1"/>
    <col min="13299" max="13299" width="3.109375" style="10" customWidth="1"/>
    <col min="13300" max="13300" width="0.6640625" style="10" customWidth="1"/>
    <col min="13301" max="13301" width="9" style="10"/>
    <col min="13302" max="13303" width="0" style="10" hidden="1" customWidth="1"/>
    <col min="13304" max="13528" width="9" style="10"/>
    <col min="13529" max="13530" width="0" style="10" hidden="1" customWidth="1"/>
    <col min="13531" max="13531" width="0.6640625" style="10" customWidth="1"/>
    <col min="13532" max="13542" width="2.109375" style="10" customWidth="1"/>
    <col min="13543" max="13543" width="6" style="10" customWidth="1"/>
    <col min="13544" max="13544" width="22.33203125" style="10" customWidth="1"/>
    <col min="13545" max="13545" width="3.33203125" style="10" bestFit="1" customWidth="1"/>
    <col min="13546" max="13547" width="2.109375" style="10" customWidth="1"/>
    <col min="13548" max="13552" width="3.88671875" style="10" customWidth="1"/>
    <col min="13553" max="13553" width="3.109375" style="10" customWidth="1"/>
    <col min="13554" max="13554" width="24.109375" style="10" bestFit="1" customWidth="1"/>
    <col min="13555" max="13555" width="3.109375" style="10" customWidth="1"/>
    <col min="13556" max="13556" width="0.6640625" style="10" customWidth="1"/>
    <col min="13557" max="13557" width="9" style="10"/>
    <col min="13558" max="13559" width="0" style="10" hidden="1" customWidth="1"/>
    <col min="13560" max="13784" width="9" style="10"/>
    <col min="13785" max="13786" width="0" style="10" hidden="1" customWidth="1"/>
    <col min="13787" max="13787" width="0.6640625" style="10" customWidth="1"/>
    <col min="13788" max="13798" width="2.109375" style="10" customWidth="1"/>
    <col min="13799" max="13799" width="6" style="10" customWidth="1"/>
    <col min="13800" max="13800" width="22.33203125" style="10" customWidth="1"/>
    <col min="13801" max="13801" width="3.33203125" style="10" bestFit="1" customWidth="1"/>
    <col min="13802" max="13803" width="2.109375" style="10" customWidth="1"/>
    <col min="13804" max="13808" width="3.88671875" style="10" customWidth="1"/>
    <col min="13809" max="13809" width="3.109375" style="10" customWidth="1"/>
    <col min="13810" max="13810" width="24.109375" style="10" bestFit="1" customWidth="1"/>
    <col min="13811" max="13811" width="3.109375" style="10" customWidth="1"/>
    <col min="13812" max="13812" width="0.6640625" style="10" customWidth="1"/>
    <col min="13813" max="13813" width="9" style="10"/>
    <col min="13814" max="13815" width="0" style="10" hidden="1" customWidth="1"/>
    <col min="13816" max="14040" width="9" style="10"/>
    <col min="14041" max="14042" width="0" style="10" hidden="1" customWidth="1"/>
    <col min="14043" max="14043" width="0.6640625" style="10" customWidth="1"/>
    <col min="14044" max="14054" width="2.109375" style="10" customWidth="1"/>
    <col min="14055" max="14055" width="6" style="10" customWidth="1"/>
    <col min="14056" max="14056" width="22.33203125" style="10" customWidth="1"/>
    <col min="14057" max="14057" width="3.33203125" style="10" bestFit="1" customWidth="1"/>
    <col min="14058" max="14059" width="2.109375" style="10" customWidth="1"/>
    <col min="14060" max="14064" width="3.88671875" style="10" customWidth="1"/>
    <col min="14065" max="14065" width="3.109375" style="10" customWidth="1"/>
    <col min="14066" max="14066" width="24.109375" style="10" bestFit="1" customWidth="1"/>
    <col min="14067" max="14067" width="3.109375" style="10" customWidth="1"/>
    <col min="14068" max="14068" width="0.6640625" style="10" customWidth="1"/>
    <col min="14069" max="14069" width="9" style="10"/>
    <col min="14070" max="14071" width="0" style="10" hidden="1" customWidth="1"/>
    <col min="14072" max="14296" width="9" style="10"/>
    <col min="14297" max="14298" width="0" style="10" hidden="1" customWidth="1"/>
    <col min="14299" max="14299" width="0.6640625" style="10" customWidth="1"/>
    <col min="14300" max="14310" width="2.109375" style="10" customWidth="1"/>
    <col min="14311" max="14311" width="6" style="10" customWidth="1"/>
    <col min="14312" max="14312" width="22.33203125" style="10" customWidth="1"/>
    <col min="14313" max="14313" width="3.33203125" style="10" bestFit="1" customWidth="1"/>
    <col min="14314" max="14315" width="2.109375" style="10" customWidth="1"/>
    <col min="14316" max="14320" width="3.88671875" style="10" customWidth="1"/>
    <col min="14321" max="14321" width="3.109375" style="10" customWidth="1"/>
    <col min="14322" max="14322" width="24.109375" style="10" bestFit="1" customWidth="1"/>
    <col min="14323" max="14323" width="3.109375" style="10" customWidth="1"/>
    <col min="14324" max="14324" width="0.6640625" style="10" customWidth="1"/>
    <col min="14325" max="14325" width="9" style="10"/>
    <col min="14326" max="14327" width="0" style="10" hidden="1" customWidth="1"/>
    <col min="14328" max="14552" width="9" style="10"/>
    <col min="14553" max="14554" width="0" style="10" hidden="1" customWidth="1"/>
    <col min="14555" max="14555" width="0.6640625" style="10" customWidth="1"/>
    <col min="14556" max="14566" width="2.109375" style="10" customWidth="1"/>
    <col min="14567" max="14567" width="6" style="10" customWidth="1"/>
    <col min="14568" max="14568" width="22.33203125" style="10" customWidth="1"/>
    <col min="14569" max="14569" width="3.33203125" style="10" bestFit="1" customWidth="1"/>
    <col min="14570" max="14571" width="2.109375" style="10" customWidth="1"/>
    <col min="14572" max="14576" width="3.88671875" style="10" customWidth="1"/>
    <col min="14577" max="14577" width="3.109375" style="10" customWidth="1"/>
    <col min="14578" max="14578" width="24.109375" style="10" bestFit="1" customWidth="1"/>
    <col min="14579" max="14579" width="3.109375" style="10" customWidth="1"/>
    <col min="14580" max="14580" width="0.6640625" style="10" customWidth="1"/>
    <col min="14581" max="14581" width="9" style="10"/>
    <col min="14582" max="14583" width="0" style="10" hidden="1" customWidth="1"/>
    <col min="14584" max="14808" width="9" style="10"/>
    <col min="14809" max="14810" width="0" style="10" hidden="1" customWidth="1"/>
    <col min="14811" max="14811" width="0.6640625" style="10" customWidth="1"/>
    <col min="14812" max="14822" width="2.109375" style="10" customWidth="1"/>
    <col min="14823" max="14823" width="6" style="10" customWidth="1"/>
    <col min="14824" max="14824" width="22.33203125" style="10" customWidth="1"/>
    <col min="14825" max="14825" width="3.33203125" style="10" bestFit="1" customWidth="1"/>
    <col min="14826" max="14827" width="2.109375" style="10" customWidth="1"/>
    <col min="14828" max="14832" width="3.88671875" style="10" customWidth="1"/>
    <col min="14833" max="14833" width="3.109375" style="10" customWidth="1"/>
    <col min="14834" max="14834" width="24.109375" style="10" bestFit="1" customWidth="1"/>
    <col min="14835" max="14835" width="3.109375" style="10" customWidth="1"/>
    <col min="14836" max="14836" width="0.6640625" style="10" customWidth="1"/>
    <col min="14837" max="14837" width="9" style="10"/>
    <col min="14838" max="14839" width="0" style="10" hidden="1" customWidth="1"/>
    <col min="14840" max="15064" width="9" style="10"/>
    <col min="15065" max="15066" width="0" style="10" hidden="1" customWidth="1"/>
    <col min="15067" max="15067" width="0.6640625" style="10" customWidth="1"/>
    <col min="15068" max="15078" width="2.109375" style="10" customWidth="1"/>
    <col min="15079" max="15079" width="6" style="10" customWidth="1"/>
    <col min="15080" max="15080" width="22.33203125" style="10" customWidth="1"/>
    <col min="15081" max="15081" width="3.33203125" style="10" bestFit="1" customWidth="1"/>
    <col min="15082" max="15083" width="2.109375" style="10" customWidth="1"/>
    <col min="15084" max="15088" width="3.88671875" style="10" customWidth="1"/>
    <col min="15089" max="15089" width="3.109375" style="10" customWidth="1"/>
    <col min="15090" max="15090" width="24.109375" style="10" bestFit="1" customWidth="1"/>
    <col min="15091" max="15091" width="3.109375" style="10" customWidth="1"/>
    <col min="15092" max="15092" width="0.6640625" style="10" customWidth="1"/>
    <col min="15093" max="15093" width="9" style="10"/>
    <col min="15094" max="15095" width="0" style="10" hidden="1" customWidth="1"/>
    <col min="15096" max="15320" width="9" style="10"/>
    <col min="15321" max="15322" width="0" style="10" hidden="1" customWidth="1"/>
    <col min="15323" max="15323" width="0.6640625" style="10" customWidth="1"/>
    <col min="15324" max="15334" width="2.109375" style="10" customWidth="1"/>
    <col min="15335" max="15335" width="6" style="10" customWidth="1"/>
    <col min="15336" max="15336" width="22.33203125" style="10" customWidth="1"/>
    <col min="15337" max="15337" width="3.33203125" style="10" bestFit="1" customWidth="1"/>
    <col min="15338" max="15339" width="2.109375" style="10" customWidth="1"/>
    <col min="15340" max="15344" width="3.88671875" style="10" customWidth="1"/>
    <col min="15345" max="15345" width="3.109375" style="10" customWidth="1"/>
    <col min="15346" max="15346" width="24.109375" style="10" bestFit="1" customWidth="1"/>
    <col min="15347" max="15347" width="3.109375" style="10" customWidth="1"/>
    <col min="15348" max="15348" width="0.6640625" style="10" customWidth="1"/>
    <col min="15349" max="15349" width="9" style="10"/>
    <col min="15350" max="15351" width="0" style="10" hidden="1" customWidth="1"/>
    <col min="15352" max="15576" width="9" style="10"/>
    <col min="15577" max="15578" width="0" style="10" hidden="1" customWidth="1"/>
    <col min="15579" max="15579" width="0.6640625" style="10" customWidth="1"/>
    <col min="15580" max="15590" width="2.109375" style="10" customWidth="1"/>
    <col min="15591" max="15591" width="6" style="10" customWidth="1"/>
    <col min="15592" max="15592" width="22.33203125" style="10" customWidth="1"/>
    <col min="15593" max="15593" width="3.33203125" style="10" bestFit="1" customWidth="1"/>
    <col min="15594" max="15595" width="2.109375" style="10" customWidth="1"/>
    <col min="15596" max="15600" width="3.88671875" style="10" customWidth="1"/>
    <col min="15601" max="15601" width="3.109375" style="10" customWidth="1"/>
    <col min="15602" max="15602" width="24.109375" style="10" bestFit="1" customWidth="1"/>
    <col min="15603" max="15603" width="3.109375" style="10" customWidth="1"/>
    <col min="15604" max="15604" width="0.6640625" style="10" customWidth="1"/>
    <col min="15605" max="15605" width="9" style="10"/>
    <col min="15606" max="15607" width="0" style="10" hidden="1" customWidth="1"/>
    <col min="15608" max="15832" width="9" style="10"/>
    <col min="15833" max="15834" width="0" style="10" hidden="1" customWidth="1"/>
    <col min="15835" max="15835" width="0.6640625" style="10" customWidth="1"/>
    <col min="15836" max="15846" width="2.109375" style="10" customWidth="1"/>
    <col min="15847" max="15847" width="6" style="10" customWidth="1"/>
    <col min="15848" max="15848" width="22.33203125" style="10" customWidth="1"/>
    <col min="15849" max="15849" width="3.33203125" style="10" bestFit="1" customWidth="1"/>
    <col min="15850" max="15851" width="2.109375" style="10" customWidth="1"/>
    <col min="15852" max="15856" width="3.88671875" style="10" customWidth="1"/>
    <col min="15857" max="15857" width="3.109375" style="10" customWidth="1"/>
    <col min="15858" max="15858" width="24.109375" style="10" bestFit="1" customWidth="1"/>
    <col min="15859" max="15859" width="3.109375" style="10" customWidth="1"/>
    <col min="15860" max="15860" width="0.6640625" style="10" customWidth="1"/>
    <col min="15861" max="15861" width="9" style="10"/>
    <col min="15862" max="15863" width="0" style="10" hidden="1" customWidth="1"/>
    <col min="15864" max="16088" width="9" style="10"/>
    <col min="16089" max="16090" width="0" style="10" hidden="1" customWidth="1"/>
    <col min="16091" max="16091" width="0.6640625" style="10" customWidth="1"/>
    <col min="16092" max="16102" width="2.109375" style="10" customWidth="1"/>
    <col min="16103" max="16103" width="6" style="10" customWidth="1"/>
    <col min="16104" max="16104" width="22.33203125" style="10" customWidth="1"/>
    <col min="16105" max="16105" width="3.33203125" style="10" bestFit="1" customWidth="1"/>
    <col min="16106" max="16107" width="2.109375" style="10" customWidth="1"/>
    <col min="16108" max="16112" width="3.88671875" style="10" customWidth="1"/>
    <col min="16113" max="16113" width="3.109375" style="10" customWidth="1"/>
    <col min="16114" max="16114" width="24.109375" style="10" bestFit="1" customWidth="1"/>
    <col min="16115" max="16115" width="3.109375" style="10" customWidth="1"/>
    <col min="16116" max="16116" width="0.6640625" style="10" customWidth="1"/>
    <col min="16117" max="16117" width="9" style="10"/>
    <col min="16118" max="16119" width="0" style="10" hidden="1" customWidth="1"/>
    <col min="16120" max="16384" width="9" style="10"/>
  </cols>
  <sheetData>
    <row r="1" spans="1:31" ht="23.25" customHeight="1" x14ac:dyDescent="0.25">
      <c r="C1" s="203"/>
      <c r="D1" s="394" t="s">
        <v>368</v>
      </c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</row>
    <row r="2" spans="1:31" ht="21" customHeight="1" x14ac:dyDescent="0.2">
      <c r="D2" s="323" t="s">
        <v>516</v>
      </c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</row>
    <row r="3" spans="1:31" ht="21" customHeight="1" x14ac:dyDescent="0.2"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31" s="11" customFormat="1" ht="16.5" customHeight="1" thickBot="1" x14ac:dyDescent="0.25">
      <c r="A4" s="205"/>
      <c r="B4" s="205"/>
      <c r="D4" s="12"/>
      <c r="AA4" s="13" t="s">
        <v>0</v>
      </c>
    </row>
    <row r="5" spans="1:31" s="14" customFormat="1" ht="14.25" customHeight="1" thickBot="1" x14ac:dyDescent="0.25">
      <c r="A5" s="206" t="s">
        <v>65</v>
      </c>
      <c r="B5" s="206" t="s">
        <v>258</v>
      </c>
      <c r="D5" s="324" t="s">
        <v>1</v>
      </c>
      <c r="E5" s="321"/>
      <c r="F5" s="321"/>
      <c r="G5" s="321"/>
      <c r="H5" s="321"/>
      <c r="I5" s="321"/>
      <c r="J5" s="321"/>
      <c r="K5" s="325"/>
      <c r="L5" s="325"/>
      <c r="M5" s="325"/>
      <c r="N5" s="325"/>
      <c r="O5" s="325"/>
      <c r="P5" s="326" t="s">
        <v>2</v>
      </c>
      <c r="Q5" s="327"/>
      <c r="R5" s="321" t="s">
        <v>1</v>
      </c>
      <c r="S5" s="321"/>
      <c r="T5" s="321"/>
      <c r="U5" s="321"/>
      <c r="V5" s="321"/>
      <c r="W5" s="321"/>
      <c r="X5" s="321"/>
      <c r="Y5" s="321"/>
      <c r="Z5" s="326" t="s">
        <v>2</v>
      </c>
      <c r="AA5" s="327"/>
    </row>
    <row r="6" spans="1:31" ht="12.9" customHeight="1" x14ac:dyDescent="0.2">
      <c r="D6" s="15" t="s">
        <v>3</v>
      </c>
      <c r="E6" s="16"/>
      <c r="F6" s="17"/>
      <c r="G6" s="18"/>
      <c r="H6" s="18"/>
      <c r="I6" s="18"/>
      <c r="J6" s="18"/>
      <c r="K6" s="16"/>
      <c r="L6" s="16"/>
      <c r="M6" s="16"/>
      <c r="N6" s="16"/>
      <c r="O6" s="16"/>
      <c r="P6" s="19"/>
      <c r="Q6" s="207"/>
      <c r="R6" s="17" t="s">
        <v>4</v>
      </c>
      <c r="S6" s="17"/>
      <c r="T6" s="17"/>
      <c r="U6" s="17"/>
      <c r="V6" s="17"/>
      <c r="W6" s="17"/>
      <c r="X6" s="17"/>
      <c r="Y6" s="16"/>
      <c r="Z6" s="19"/>
      <c r="AA6" s="22"/>
    </row>
    <row r="7" spans="1:31" ht="12.9" customHeight="1" x14ac:dyDescent="0.2">
      <c r="A7" s="47" t="s">
        <v>259</v>
      </c>
      <c r="B7" s="47" t="s">
        <v>260</v>
      </c>
      <c r="D7" s="23"/>
      <c r="E7" s="17" t="s">
        <v>5</v>
      </c>
      <c r="F7" s="17"/>
      <c r="G7" s="17"/>
      <c r="H7" s="17"/>
      <c r="I7" s="17"/>
      <c r="J7" s="17"/>
      <c r="K7" s="16"/>
      <c r="L7" s="16"/>
      <c r="M7" s="16"/>
      <c r="N7" s="16"/>
      <c r="O7" s="16"/>
      <c r="P7" s="24">
        <v>872758959</v>
      </c>
      <c r="Q7" s="207"/>
      <c r="R7" s="17"/>
      <c r="S7" s="17" t="s">
        <v>6</v>
      </c>
      <c r="T7" s="17"/>
      <c r="U7" s="17"/>
      <c r="V7" s="17"/>
      <c r="W7" s="17"/>
      <c r="X7" s="17"/>
      <c r="Y7" s="16"/>
      <c r="Z7" s="24">
        <v>35459616</v>
      </c>
      <c r="AA7" s="25"/>
      <c r="AD7" s="10">
        <f>IF(AND(AD8="-",AD36="-",AD39="-"),"-",SUM(AD8,AD36,AD39))</f>
        <v>855838366984</v>
      </c>
      <c r="AE7" s="10">
        <f>IF(COUNTIF(AE8:AE12,"-")=COUNTA(AE8:AE12),"-",SUM(AE8:AE12))</f>
        <v>71004737311</v>
      </c>
    </row>
    <row r="8" spans="1:31" ht="12.9" customHeight="1" x14ac:dyDescent="0.2">
      <c r="A8" s="47" t="s">
        <v>261</v>
      </c>
      <c r="B8" s="47" t="s">
        <v>262</v>
      </c>
      <c r="D8" s="23"/>
      <c r="E8" s="17"/>
      <c r="F8" s="17" t="s">
        <v>7</v>
      </c>
      <c r="G8" s="17"/>
      <c r="H8" s="17"/>
      <c r="I8" s="17"/>
      <c r="J8" s="17"/>
      <c r="K8" s="16"/>
      <c r="L8" s="16"/>
      <c r="M8" s="16"/>
      <c r="N8" s="16"/>
      <c r="O8" s="16"/>
      <c r="P8" s="24">
        <v>822977306</v>
      </c>
      <c r="Q8" s="207"/>
      <c r="R8" s="17"/>
      <c r="S8" s="17"/>
      <c r="T8" s="17" t="s">
        <v>263</v>
      </c>
      <c r="U8" s="17"/>
      <c r="V8" s="17"/>
      <c r="W8" s="17"/>
      <c r="X8" s="17"/>
      <c r="Y8" s="16"/>
      <c r="Z8" s="24">
        <v>18907560</v>
      </c>
      <c r="AA8" s="25"/>
      <c r="AD8" s="10">
        <f>IF(AND(AD9="-",AD25="-",COUNTIF(AD34:AD35,"-")=COUNTA(AD34:AD35)),"-",SUM(AD9,AD25,AD34:AD35))</f>
        <v>813857600356</v>
      </c>
      <c r="AE8" s="10">
        <v>20058575990</v>
      </c>
    </row>
    <row r="9" spans="1:31" ht="12.9" customHeight="1" x14ac:dyDescent="0.2">
      <c r="A9" s="47" t="s">
        <v>264</v>
      </c>
      <c r="B9" s="47" t="s">
        <v>265</v>
      </c>
      <c r="D9" s="23"/>
      <c r="E9" s="17"/>
      <c r="F9" s="17"/>
      <c r="G9" s="17" t="s">
        <v>9</v>
      </c>
      <c r="H9" s="17"/>
      <c r="I9" s="17"/>
      <c r="J9" s="17"/>
      <c r="K9" s="16"/>
      <c r="L9" s="16"/>
      <c r="M9" s="16"/>
      <c r="N9" s="16"/>
      <c r="O9" s="16"/>
      <c r="P9" s="24">
        <v>406636396</v>
      </c>
      <c r="Q9" s="207"/>
      <c r="R9" s="17"/>
      <c r="S9" s="17"/>
      <c r="T9" s="17" t="s">
        <v>10</v>
      </c>
      <c r="U9" s="17"/>
      <c r="V9" s="17"/>
      <c r="W9" s="17"/>
      <c r="X9" s="17"/>
      <c r="Y9" s="16"/>
      <c r="Z9" s="24">
        <v>105634</v>
      </c>
      <c r="AA9" s="25"/>
      <c r="AD9" s="10">
        <f>IF(COUNTIF(AD10:AD24,"-")=COUNTA(AD10:AD24),"-",SUM(AD10:AD24))</f>
        <v>400141919869</v>
      </c>
      <c r="AE9" s="10">
        <v>28130614077</v>
      </c>
    </row>
    <row r="10" spans="1:31" ht="12.9" customHeight="1" x14ac:dyDescent="0.2">
      <c r="A10" s="47" t="s">
        <v>266</v>
      </c>
      <c r="B10" s="47" t="s">
        <v>267</v>
      </c>
      <c r="D10" s="23"/>
      <c r="E10" s="17"/>
      <c r="F10" s="17"/>
      <c r="G10" s="17"/>
      <c r="H10" s="17" t="s">
        <v>11</v>
      </c>
      <c r="I10" s="17"/>
      <c r="J10" s="17"/>
      <c r="K10" s="16"/>
      <c r="L10" s="16"/>
      <c r="M10" s="16"/>
      <c r="N10" s="16"/>
      <c r="O10" s="16"/>
      <c r="P10" s="24">
        <v>305311150</v>
      </c>
      <c r="Q10" s="207"/>
      <c r="R10" s="17"/>
      <c r="S10" s="17"/>
      <c r="T10" s="17" t="s">
        <v>12</v>
      </c>
      <c r="U10" s="17"/>
      <c r="V10" s="17"/>
      <c r="W10" s="17"/>
      <c r="X10" s="17"/>
      <c r="Y10" s="16"/>
      <c r="Z10" s="24">
        <v>15847020</v>
      </c>
      <c r="AA10" s="25"/>
      <c r="AD10" s="10">
        <v>303574271816</v>
      </c>
      <c r="AE10" s="10">
        <v>19804032332</v>
      </c>
    </row>
    <row r="11" spans="1:31" ht="12.9" customHeight="1" x14ac:dyDescent="0.2">
      <c r="A11" s="47" t="s">
        <v>268</v>
      </c>
      <c r="B11" s="47" t="s">
        <v>269</v>
      </c>
      <c r="D11" s="23"/>
      <c r="E11" s="17"/>
      <c r="F11" s="17"/>
      <c r="G11" s="17"/>
      <c r="H11" s="17" t="s">
        <v>270</v>
      </c>
      <c r="I11" s="17"/>
      <c r="J11" s="17"/>
      <c r="K11" s="16"/>
      <c r="L11" s="16"/>
      <c r="M11" s="16"/>
      <c r="N11" s="16"/>
      <c r="O11" s="16"/>
      <c r="P11" s="24" t="s">
        <v>14</v>
      </c>
      <c r="Q11" s="207"/>
      <c r="R11" s="17"/>
      <c r="S11" s="17"/>
      <c r="T11" s="17" t="s">
        <v>15</v>
      </c>
      <c r="U11" s="17"/>
      <c r="V11" s="17"/>
      <c r="W11" s="17"/>
      <c r="X11" s="17"/>
      <c r="Y11" s="16"/>
      <c r="Z11" s="213" t="s">
        <v>14</v>
      </c>
      <c r="AA11" s="25"/>
      <c r="AD11" s="10" t="s">
        <v>14</v>
      </c>
      <c r="AE11" s="10">
        <v>1118816000</v>
      </c>
    </row>
    <row r="12" spans="1:31" ht="12.9" customHeight="1" x14ac:dyDescent="0.2">
      <c r="A12" s="47" t="s">
        <v>271</v>
      </c>
      <c r="B12" s="47" t="s">
        <v>272</v>
      </c>
      <c r="D12" s="23"/>
      <c r="E12" s="17"/>
      <c r="F12" s="17"/>
      <c r="G12" s="17"/>
      <c r="H12" s="17" t="s">
        <v>13</v>
      </c>
      <c r="I12" s="17"/>
      <c r="J12" s="17"/>
      <c r="K12" s="16"/>
      <c r="L12" s="16"/>
      <c r="M12" s="16"/>
      <c r="N12" s="16"/>
      <c r="O12" s="16"/>
      <c r="P12" s="24">
        <v>57333</v>
      </c>
      <c r="Q12" s="207"/>
      <c r="R12" s="17"/>
      <c r="S12" s="17"/>
      <c r="T12" s="17" t="s">
        <v>17</v>
      </c>
      <c r="U12" s="17"/>
      <c r="V12" s="17"/>
      <c r="W12" s="17"/>
      <c r="X12" s="17"/>
      <c r="Y12" s="16"/>
      <c r="Z12" s="24">
        <v>599402</v>
      </c>
      <c r="AA12" s="25"/>
      <c r="AD12" s="10">
        <v>244249912990</v>
      </c>
      <c r="AE12" s="10">
        <v>1892698912</v>
      </c>
    </row>
    <row r="13" spans="1:31" ht="12.9" customHeight="1" x14ac:dyDescent="0.2">
      <c r="A13" s="47" t="s">
        <v>273</v>
      </c>
      <c r="B13" s="47" t="s">
        <v>274</v>
      </c>
      <c r="D13" s="23"/>
      <c r="E13" s="17"/>
      <c r="F13" s="17"/>
      <c r="G13" s="17"/>
      <c r="H13" s="17" t="s">
        <v>275</v>
      </c>
      <c r="I13" s="17"/>
      <c r="J13" s="17"/>
      <c r="K13" s="16"/>
      <c r="L13" s="16"/>
      <c r="M13" s="16"/>
      <c r="N13" s="16"/>
      <c r="O13" s="16"/>
      <c r="P13" s="24" t="s">
        <v>14</v>
      </c>
      <c r="Q13" s="207"/>
      <c r="R13" s="17"/>
      <c r="S13" s="17" t="s">
        <v>19</v>
      </c>
      <c r="T13" s="17"/>
      <c r="U13" s="17"/>
      <c r="V13" s="17"/>
      <c r="W13" s="17"/>
      <c r="X13" s="17"/>
      <c r="Y13" s="16"/>
      <c r="Z13" s="24">
        <v>12160609</v>
      </c>
      <c r="AA13" s="25"/>
      <c r="AD13" s="10">
        <v>-150700929909</v>
      </c>
      <c r="AE13" s="10">
        <f>IF(COUNTIF(AE14:AE21,"-")=COUNTA(AE14:AE21),"-",SUM(AE14:AE21))</f>
        <v>6324414521</v>
      </c>
    </row>
    <row r="14" spans="1:31" ht="12.9" customHeight="1" x14ac:dyDescent="0.2">
      <c r="A14" s="47" t="s">
        <v>276</v>
      </c>
      <c r="B14" s="208" t="s">
        <v>277</v>
      </c>
      <c r="D14" s="23"/>
      <c r="E14" s="17"/>
      <c r="F14" s="17"/>
      <c r="G14" s="17"/>
      <c r="H14" s="17" t="s">
        <v>16</v>
      </c>
      <c r="I14" s="17"/>
      <c r="J14" s="17"/>
      <c r="K14" s="16"/>
      <c r="L14" s="16"/>
      <c r="M14" s="16"/>
      <c r="N14" s="16"/>
      <c r="O14" s="16"/>
      <c r="P14" s="24">
        <v>279698557</v>
      </c>
      <c r="Q14" s="207"/>
      <c r="R14" s="17"/>
      <c r="S14" s="17"/>
      <c r="T14" s="17" t="s">
        <v>278</v>
      </c>
      <c r="U14" s="17"/>
      <c r="V14" s="17"/>
      <c r="W14" s="17"/>
      <c r="X14" s="17"/>
      <c r="Y14" s="16"/>
      <c r="Z14" s="24">
        <v>2178263</v>
      </c>
      <c r="AA14" s="25"/>
      <c r="AD14" s="10">
        <v>2608651675</v>
      </c>
      <c r="AE14" s="10">
        <v>2079578704</v>
      </c>
    </row>
    <row r="15" spans="1:31" ht="12.9" customHeight="1" x14ac:dyDescent="0.2">
      <c r="A15" s="47" t="s">
        <v>279</v>
      </c>
      <c r="B15" s="47" t="s">
        <v>280</v>
      </c>
      <c r="D15" s="23"/>
      <c r="E15" s="17"/>
      <c r="F15" s="17"/>
      <c r="G15" s="17"/>
      <c r="H15" s="17" t="s">
        <v>18</v>
      </c>
      <c r="I15" s="17"/>
      <c r="J15" s="17"/>
      <c r="K15" s="16"/>
      <c r="L15" s="16"/>
      <c r="M15" s="16"/>
      <c r="N15" s="16"/>
      <c r="O15" s="16"/>
      <c r="P15" s="24">
        <v>-188238477</v>
      </c>
      <c r="Q15" s="207"/>
      <c r="R15" s="17"/>
      <c r="S15" s="17"/>
      <c r="T15" s="17" t="s">
        <v>23</v>
      </c>
      <c r="U15" s="17"/>
      <c r="V15" s="17"/>
      <c r="W15" s="17"/>
      <c r="X15" s="17"/>
      <c r="Y15" s="16"/>
      <c r="Z15" s="24">
        <v>1774783</v>
      </c>
      <c r="AA15" s="25"/>
      <c r="AD15" s="10">
        <v>-320571085</v>
      </c>
      <c r="AE15" s="10">
        <v>72406589</v>
      </c>
    </row>
    <row r="16" spans="1:31" ht="12.9" customHeight="1" x14ac:dyDescent="0.2">
      <c r="A16" s="47" t="s">
        <v>281</v>
      </c>
      <c r="B16" s="47" t="s">
        <v>282</v>
      </c>
      <c r="D16" s="23"/>
      <c r="E16" s="17"/>
      <c r="F16" s="17"/>
      <c r="G16" s="17"/>
      <c r="H16" s="17" t="s">
        <v>283</v>
      </c>
      <c r="I16" s="17"/>
      <c r="J16" s="17"/>
      <c r="K16" s="16"/>
      <c r="L16" s="16"/>
      <c r="M16" s="16"/>
      <c r="N16" s="16"/>
      <c r="O16" s="16"/>
      <c r="P16" s="24" t="s">
        <v>14</v>
      </c>
      <c r="Q16" s="207"/>
      <c r="R16" s="17"/>
      <c r="S16" s="17"/>
      <c r="T16" s="17" t="s">
        <v>25</v>
      </c>
      <c r="U16" s="17"/>
      <c r="V16" s="17"/>
      <c r="W16" s="17"/>
      <c r="X16" s="17"/>
      <c r="Y16" s="16"/>
      <c r="Z16" s="24">
        <v>4104</v>
      </c>
      <c r="AA16" s="25"/>
      <c r="AD16" s="10" t="s">
        <v>14</v>
      </c>
      <c r="AE16" s="10" t="s">
        <v>14</v>
      </c>
    </row>
    <row r="17" spans="1:31" ht="12.9" customHeight="1" x14ac:dyDescent="0.2">
      <c r="A17" s="47" t="s">
        <v>284</v>
      </c>
      <c r="B17" s="47" t="s">
        <v>285</v>
      </c>
      <c r="D17" s="23"/>
      <c r="E17" s="17"/>
      <c r="F17" s="17"/>
      <c r="G17" s="17"/>
      <c r="H17" s="17" t="s">
        <v>20</v>
      </c>
      <c r="I17" s="17"/>
      <c r="J17" s="17"/>
      <c r="K17" s="16"/>
      <c r="L17" s="16"/>
      <c r="M17" s="16"/>
      <c r="N17" s="16"/>
      <c r="O17" s="16"/>
      <c r="P17" s="24">
        <v>15864800</v>
      </c>
      <c r="Q17" s="207"/>
      <c r="R17" s="16"/>
      <c r="S17" s="17"/>
      <c r="T17" s="17" t="s">
        <v>27</v>
      </c>
      <c r="U17" s="17"/>
      <c r="V17" s="17"/>
      <c r="W17" s="17"/>
      <c r="X17" s="17"/>
      <c r="Y17" s="16"/>
      <c r="Z17" s="24">
        <v>76090</v>
      </c>
      <c r="AA17" s="25"/>
      <c r="AD17" s="10" t="s">
        <v>14</v>
      </c>
      <c r="AE17" s="10" t="s">
        <v>14</v>
      </c>
    </row>
    <row r="18" spans="1:31" ht="12.9" customHeight="1" x14ac:dyDescent="0.2">
      <c r="A18" s="47" t="s">
        <v>286</v>
      </c>
      <c r="B18" s="47" t="s">
        <v>287</v>
      </c>
      <c r="D18" s="23"/>
      <c r="E18" s="17"/>
      <c r="F18" s="17"/>
      <c r="G18" s="17"/>
      <c r="H18" s="17" t="s">
        <v>22</v>
      </c>
      <c r="I18" s="17"/>
      <c r="J18" s="17"/>
      <c r="K18" s="16"/>
      <c r="L18" s="16"/>
      <c r="M18" s="16"/>
      <c r="N18" s="16"/>
      <c r="O18" s="16"/>
      <c r="P18" s="24">
        <v>-8782557</v>
      </c>
      <c r="Q18" s="207"/>
      <c r="R18" s="16"/>
      <c r="S18" s="17"/>
      <c r="T18" s="17" t="s">
        <v>29</v>
      </c>
      <c r="U18" s="17"/>
      <c r="V18" s="17"/>
      <c r="W18" s="17"/>
      <c r="X18" s="17"/>
      <c r="Y18" s="16"/>
      <c r="Z18" s="213" t="s">
        <v>14</v>
      </c>
      <c r="AA18" s="25"/>
      <c r="AD18" s="10" t="s">
        <v>14</v>
      </c>
      <c r="AE18" s="10" t="s">
        <v>14</v>
      </c>
    </row>
    <row r="19" spans="1:31" ht="12.9" customHeight="1" x14ac:dyDescent="0.2">
      <c r="A19" s="47" t="s">
        <v>288</v>
      </c>
      <c r="B19" s="47" t="s">
        <v>289</v>
      </c>
      <c r="D19" s="23"/>
      <c r="E19" s="17"/>
      <c r="F19" s="17"/>
      <c r="G19" s="17"/>
      <c r="H19" s="17" t="s">
        <v>290</v>
      </c>
      <c r="I19" s="17"/>
      <c r="J19" s="17"/>
      <c r="K19" s="16"/>
      <c r="L19" s="16"/>
      <c r="M19" s="16"/>
      <c r="N19" s="16"/>
      <c r="O19" s="16"/>
      <c r="P19" s="24" t="s">
        <v>14</v>
      </c>
      <c r="Q19" s="207"/>
      <c r="R19" s="17"/>
      <c r="S19" s="17"/>
      <c r="T19" s="17" t="s">
        <v>31</v>
      </c>
      <c r="U19" s="17"/>
      <c r="V19" s="17"/>
      <c r="W19" s="17"/>
      <c r="X19" s="17"/>
      <c r="Y19" s="16"/>
      <c r="Z19" s="24">
        <v>1966520</v>
      </c>
      <c r="AA19" s="25"/>
      <c r="AD19" s="10" t="s">
        <v>14</v>
      </c>
      <c r="AE19" s="10">
        <v>1650857080</v>
      </c>
    </row>
    <row r="20" spans="1:31" ht="12.9" customHeight="1" x14ac:dyDescent="0.2">
      <c r="A20" s="47" t="s">
        <v>291</v>
      </c>
      <c r="B20" s="47" t="s">
        <v>292</v>
      </c>
      <c r="D20" s="23"/>
      <c r="E20" s="17"/>
      <c r="F20" s="17"/>
      <c r="G20" s="17"/>
      <c r="H20" s="17" t="s">
        <v>24</v>
      </c>
      <c r="I20" s="27"/>
      <c r="J20" s="27"/>
      <c r="K20" s="28"/>
      <c r="L20" s="28"/>
      <c r="M20" s="28"/>
      <c r="N20" s="28"/>
      <c r="O20" s="28"/>
      <c r="P20" s="24" t="s">
        <v>14</v>
      </c>
      <c r="Q20" s="207"/>
      <c r="R20" s="17"/>
      <c r="S20" s="17"/>
      <c r="T20" s="17" t="s">
        <v>33</v>
      </c>
      <c r="U20" s="17"/>
      <c r="V20" s="17"/>
      <c r="W20" s="17"/>
      <c r="X20" s="17"/>
      <c r="Y20" s="16"/>
      <c r="Z20" s="24">
        <v>3717309</v>
      </c>
      <c r="AA20" s="25"/>
      <c r="AD20" s="10" t="s">
        <v>14</v>
      </c>
      <c r="AE20" s="10">
        <v>2901751225</v>
      </c>
    </row>
    <row r="21" spans="1:31" ht="12.9" customHeight="1" x14ac:dyDescent="0.2">
      <c r="A21" s="47" t="s">
        <v>293</v>
      </c>
      <c r="B21" s="47" t="s">
        <v>294</v>
      </c>
      <c r="D21" s="23"/>
      <c r="E21" s="17"/>
      <c r="F21" s="17"/>
      <c r="G21" s="17"/>
      <c r="H21" s="17" t="s">
        <v>26</v>
      </c>
      <c r="I21" s="27"/>
      <c r="J21" s="27"/>
      <c r="K21" s="28"/>
      <c r="L21" s="28"/>
      <c r="M21" s="28"/>
      <c r="N21" s="28"/>
      <c r="O21" s="28"/>
      <c r="P21" s="24" t="s">
        <v>14</v>
      </c>
      <c r="Q21" s="207"/>
      <c r="R21" s="17"/>
      <c r="S21" s="17"/>
      <c r="T21" s="17" t="s">
        <v>17</v>
      </c>
      <c r="U21" s="17"/>
      <c r="V21" s="17"/>
      <c r="W21" s="17"/>
      <c r="X21" s="17"/>
      <c r="Y21" s="16"/>
      <c r="Z21" s="24">
        <v>2443539</v>
      </c>
      <c r="AA21" s="25"/>
      <c r="AD21" s="10" t="s">
        <v>14</v>
      </c>
      <c r="AE21" s="10">
        <v>-380179077</v>
      </c>
    </row>
    <row r="22" spans="1:31" ht="12.9" customHeight="1" x14ac:dyDescent="0.2">
      <c r="A22" s="47" t="s">
        <v>295</v>
      </c>
      <c r="B22" s="47" t="s">
        <v>296</v>
      </c>
      <c r="D22" s="23"/>
      <c r="E22" s="17"/>
      <c r="F22" s="17"/>
      <c r="G22" s="17"/>
      <c r="H22" s="17" t="s">
        <v>297</v>
      </c>
      <c r="I22" s="27"/>
      <c r="J22" s="27"/>
      <c r="K22" s="28"/>
      <c r="L22" s="28"/>
      <c r="M22" s="28"/>
      <c r="N22" s="28"/>
      <c r="O22" s="28"/>
      <c r="P22" s="24" t="s">
        <v>14</v>
      </c>
      <c r="Q22" s="207"/>
      <c r="R22" s="388" t="s">
        <v>35</v>
      </c>
      <c r="S22" s="329"/>
      <c r="T22" s="329"/>
      <c r="U22" s="329"/>
      <c r="V22" s="329"/>
      <c r="W22" s="329"/>
      <c r="X22" s="329"/>
      <c r="Y22" s="329"/>
      <c r="Z22" s="31">
        <v>47620225</v>
      </c>
      <c r="AA22" s="32"/>
      <c r="AD22" s="10" t="s">
        <v>14</v>
      </c>
      <c r="AE22" s="10">
        <f>IF(AND(AE7="-",AE13="-"),"-",SUM(AE7,AE13))</f>
        <v>77329151832</v>
      </c>
    </row>
    <row r="23" spans="1:31" ht="12.9" customHeight="1" x14ac:dyDescent="0.2">
      <c r="A23" s="47" t="s">
        <v>298</v>
      </c>
      <c r="D23" s="23"/>
      <c r="E23" s="17"/>
      <c r="F23" s="17"/>
      <c r="G23" s="17"/>
      <c r="H23" s="17" t="s">
        <v>28</v>
      </c>
      <c r="I23" s="27"/>
      <c r="J23" s="27"/>
      <c r="K23" s="28"/>
      <c r="L23" s="28"/>
      <c r="M23" s="28"/>
      <c r="N23" s="28"/>
      <c r="O23" s="28"/>
      <c r="P23" s="24" t="s">
        <v>14</v>
      </c>
      <c r="Q23" s="207"/>
      <c r="R23" s="17" t="s">
        <v>37</v>
      </c>
      <c r="S23" s="33"/>
      <c r="T23" s="33"/>
      <c r="U23" s="33"/>
      <c r="V23" s="33"/>
      <c r="W23" s="33"/>
      <c r="X23" s="33"/>
      <c r="Y23" s="33"/>
      <c r="Z23" s="19"/>
      <c r="AA23" s="22"/>
      <c r="AD23" s="10" t="s">
        <v>14</v>
      </c>
    </row>
    <row r="24" spans="1:31" ht="12.9" customHeight="1" x14ac:dyDescent="0.2">
      <c r="A24" s="47" t="s">
        <v>299</v>
      </c>
      <c r="B24" s="47" t="s">
        <v>300</v>
      </c>
      <c r="D24" s="23"/>
      <c r="E24" s="17"/>
      <c r="F24" s="17"/>
      <c r="G24" s="17"/>
      <c r="H24" s="17" t="s">
        <v>30</v>
      </c>
      <c r="I24" s="27"/>
      <c r="J24" s="27"/>
      <c r="K24" s="28"/>
      <c r="L24" s="28"/>
      <c r="M24" s="28"/>
      <c r="N24" s="28"/>
      <c r="O24" s="28"/>
      <c r="P24" s="24" t="s">
        <v>14</v>
      </c>
      <c r="Q24" s="207"/>
      <c r="R24" s="17"/>
      <c r="S24" s="17" t="s">
        <v>301</v>
      </c>
      <c r="T24" s="17"/>
      <c r="U24" s="17"/>
      <c r="V24" s="17"/>
      <c r="W24" s="17"/>
      <c r="X24" s="17"/>
      <c r="Y24" s="16"/>
      <c r="Z24" s="24">
        <v>915014441</v>
      </c>
      <c r="AA24" s="25"/>
      <c r="AD24" s="10">
        <v>730584382</v>
      </c>
      <c r="AE24" s="10">
        <v>902454516174</v>
      </c>
    </row>
    <row r="25" spans="1:31" ht="12.9" customHeight="1" x14ac:dyDescent="0.2">
      <c r="A25" s="47" t="s">
        <v>302</v>
      </c>
      <c r="B25" s="47" t="s">
        <v>303</v>
      </c>
      <c r="D25" s="23"/>
      <c r="E25" s="17"/>
      <c r="F25" s="17"/>
      <c r="G25" s="17"/>
      <c r="H25" s="17" t="s">
        <v>304</v>
      </c>
      <c r="I25" s="27"/>
      <c r="J25" s="27"/>
      <c r="K25" s="28"/>
      <c r="L25" s="28"/>
      <c r="M25" s="28"/>
      <c r="N25" s="28"/>
      <c r="O25" s="28"/>
      <c r="P25" s="24" t="s">
        <v>14</v>
      </c>
      <c r="Q25" s="207"/>
      <c r="R25" s="17"/>
      <c r="S25" s="16" t="s">
        <v>161</v>
      </c>
      <c r="T25" s="17"/>
      <c r="U25" s="17"/>
      <c r="V25" s="17"/>
      <c r="W25" s="17"/>
      <c r="X25" s="17"/>
      <c r="Y25" s="16"/>
      <c r="Z25" s="24">
        <v>-17953899</v>
      </c>
      <c r="AA25" s="25"/>
      <c r="AD25" s="10">
        <f>IF(COUNTIF(AD26:AD33,"-")=COUNTA(AD26:AD33),"-",SUM(AD26:AD33))</f>
        <v>411538030368</v>
      </c>
      <c r="AE25" s="10">
        <v>-83440154641</v>
      </c>
    </row>
    <row r="26" spans="1:31" ht="12.9" customHeight="1" x14ac:dyDescent="0.2">
      <c r="A26" s="47" t="s">
        <v>305</v>
      </c>
      <c r="D26" s="23"/>
      <c r="E26" s="17"/>
      <c r="F26" s="17"/>
      <c r="G26" s="17"/>
      <c r="H26" s="17" t="s">
        <v>32</v>
      </c>
      <c r="I26" s="27"/>
      <c r="J26" s="27"/>
      <c r="K26" s="28"/>
      <c r="L26" s="28"/>
      <c r="M26" s="28"/>
      <c r="N26" s="28"/>
      <c r="O26" s="28"/>
      <c r="P26" s="24" t="s">
        <v>14</v>
      </c>
      <c r="Q26" s="207"/>
      <c r="R26" s="17"/>
      <c r="S26" s="17" t="s">
        <v>306</v>
      </c>
      <c r="T26" s="17"/>
      <c r="U26" s="17"/>
      <c r="V26" s="17"/>
      <c r="W26" s="17"/>
      <c r="X26" s="17"/>
      <c r="Y26" s="16"/>
      <c r="Z26" s="24">
        <v>69186</v>
      </c>
      <c r="AA26" s="25"/>
      <c r="AD26" s="10">
        <v>377485530870</v>
      </c>
    </row>
    <row r="27" spans="1:31" ht="12.9" customHeight="1" x14ac:dyDescent="0.2">
      <c r="A27" s="47" t="s">
        <v>307</v>
      </c>
      <c r="D27" s="23"/>
      <c r="E27" s="17"/>
      <c r="F27" s="17"/>
      <c r="G27" s="17"/>
      <c r="H27" s="17" t="s">
        <v>34</v>
      </c>
      <c r="I27" s="27"/>
      <c r="J27" s="27"/>
      <c r="K27" s="28"/>
      <c r="L27" s="28"/>
      <c r="M27" s="28"/>
      <c r="N27" s="28"/>
      <c r="O27" s="28"/>
      <c r="P27" s="24" t="s">
        <v>14</v>
      </c>
      <c r="Q27" s="207"/>
      <c r="R27" s="23"/>
      <c r="S27" s="17"/>
      <c r="T27" s="17"/>
      <c r="U27" s="17"/>
      <c r="V27" s="17"/>
      <c r="W27" s="17"/>
      <c r="X27" s="17"/>
      <c r="Y27" s="16"/>
      <c r="Z27" s="24"/>
      <c r="AA27" s="35"/>
      <c r="AD27" s="10">
        <v>1251282774</v>
      </c>
    </row>
    <row r="28" spans="1:31" ht="12.9" customHeight="1" x14ac:dyDescent="0.2">
      <c r="A28" s="47" t="s">
        <v>308</v>
      </c>
      <c r="D28" s="23"/>
      <c r="E28" s="17"/>
      <c r="F28" s="17"/>
      <c r="G28" s="17"/>
      <c r="H28" s="17" t="s">
        <v>309</v>
      </c>
      <c r="I28" s="27"/>
      <c r="J28" s="27"/>
      <c r="K28" s="28"/>
      <c r="L28" s="28"/>
      <c r="M28" s="28"/>
      <c r="N28" s="28"/>
      <c r="O28" s="28"/>
      <c r="P28" s="24" t="s">
        <v>14</v>
      </c>
      <c r="Q28" s="207"/>
      <c r="R28" s="23"/>
      <c r="S28" s="17"/>
      <c r="T28" s="17"/>
      <c r="U28" s="17"/>
      <c r="V28" s="17"/>
      <c r="W28" s="17"/>
      <c r="X28" s="17"/>
      <c r="Y28" s="16"/>
      <c r="Z28" s="24"/>
      <c r="AA28" s="35"/>
      <c r="AD28" s="10">
        <v>-693639293</v>
      </c>
    </row>
    <row r="29" spans="1:31" ht="12.9" customHeight="1" x14ac:dyDescent="0.2">
      <c r="A29" s="47" t="s">
        <v>310</v>
      </c>
      <c r="D29" s="23"/>
      <c r="E29" s="17"/>
      <c r="F29" s="17"/>
      <c r="G29" s="17"/>
      <c r="H29" s="17" t="s">
        <v>17</v>
      </c>
      <c r="I29" s="17"/>
      <c r="J29" s="17"/>
      <c r="K29" s="16"/>
      <c r="L29" s="16"/>
      <c r="M29" s="16"/>
      <c r="N29" s="16"/>
      <c r="O29" s="16"/>
      <c r="P29" s="24" t="s">
        <v>14</v>
      </c>
      <c r="Q29" s="207"/>
      <c r="R29" s="389"/>
      <c r="S29" s="313"/>
      <c r="T29" s="313"/>
      <c r="U29" s="313"/>
      <c r="V29" s="313"/>
      <c r="W29" s="313"/>
      <c r="X29" s="313"/>
      <c r="Y29" s="313"/>
      <c r="Z29" s="24"/>
      <c r="AA29" s="25"/>
      <c r="AD29" s="10">
        <v>105842591785</v>
      </c>
    </row>
    <row r="30" spans="1:31" ht="12.9" customHeight="1" x14ac:dyDescent="0.2">
      <c r="A30" s="47" t="s">
        <v>311</v>
      </c>
      <c r="D30" s="23"/>
      <c r="E30" s="17"/>
      <c r="F30" s="17"/>
      <c r="G30" s="17"/>
      <c r="H30" s="17" t="s">
        <v>36</v>
      </c>
      <c r="I30" s="17"/>
      <c r="J30" s="17"/>
      <c r="K30" s="16"/>
      <c r="L30" s="16"/>
      <c r="M30" s="16"/>
      <c r="N30" s="16"/>
      <c r="O30" s="16"/>
      <c r="P30" s="24" t="s">
        <v>14</v>
      </c>
      <c r="Q30" s="207"/>
      <c r="R30" s="23"/>
      <c r="S30" s="33"/>
      <c r="T30" s="33"/>
      <c r="U30" s="33"/>
      <c r="V30" s="33"/>
      <c r="W30" s="33"/>
      <c r="X30" s="33"/>
      <c r="Y30" s="33"/>
      <c r="Z30" s="19"/>
      <c r="AA30" s="36"/>
      <c r="AD30" s="10">
        <v>-74024305969</v>
      </c>
    </row>
    <row r="31" spans="1:31" ht="12.9" customHeight="1" x14ac:dyDescent="0.2">
      <c r="A31" s="47" t="s">
        <v>312</v>
      </c>
      <c r="D31" s="23"/>
      <c r="E31" s="17"/>
      <c r="F31" s="17"/>
      <c r="G31" s="17"/>
      <c r="H31" s="17" t="s">
        <v>313</v>
      </c>
      <c r="I31" s="17"/>
      <c r="J31" s="17"/>
      <c r="K31" s="16"/>
      <c r="L31" s="16"/>
      <c r="M31" s="16"/>
      <c r="N31" s="16"/>
      <c r="O31" s="16"/>
      <c r="P31" s="24" t="s">
        <v>14</v>
      </c>
      <c r="Q31" s="207"/>
      <c r="R31" s="17"/>
      <c r="S31" s="33"/>
      <c r="T31" s="33"/>
      <c r="U31" s="33"/>
      <c r="V31" s="33"/>
      <c r="W31" s="33"/>
      <c r="X31" s="33"/>
      <c r="Y31" s="33"/>
      <c r="Z31" s="19"/>
      <c r="AA31" s="36"/>
      <c r="AD31" s="10" t="s">
        <v>14</v>
      </c>
    </row>
    <row r="32" spans="1:31" ht="12.9" customHeight="1" x14ac:dyDescent="0.2">
      <c r="A32" s="47" t="s">
        <v>314</v>
      </c>
      <c r="D32" s="23"/>
      <c r="E32" s="17"/>
      <c r="F32" s="17"/>
      <c r="G32" s="17"/>
      <c r="H32" s="17" t="s">
        <v>38</v>
      </c>
      <c r="I32" s="17"/>
      <c r="J32" s="17"/>
      <c r="K32" s="16"/>
      <c r="L32" s="16"/>
      <c r="M32" s="16"/>
      <c r="N32" s="16"/>
      <c r="O32" s="16"/>
      <c r="P32" s="24">
        <v>2725591</v>
      </c>
      <c r="Q32" s="207"/>
      <c r="R32" s="17"/>
      <c r="S32" s="17"/>
      <c r="T32" s="17"/>
      <c r="U32" s="17"/>
      <c r="V32" s="17"/>
      <c r="W32" s="17"/>
      <c r="X32" s="17"/>
      <c r="Y32" s="16"/>
      <c r="Z32" s="24"/>
      <c r="AA32" s="35"/>
      <c r="AD32" s="10" t="s">
        <v>14</v>
      </c>
    </row>
    <row r="33" spans="1:30" ht="12.9" customHeight="1" x14ac:dyDescent="0.2">
      <c r="A33" s="47" t="s">
        <v>315</v>
      </c>
      <c r="D33" s="23"/>
      <c r="E33" s="17"/>
      <c r="F33" s="17"/>
      <c r="G33" s="17" t="s">
        <v>40</v>
      </c>
      <c r="H33" s="17"/>
      <c r="I33" s="17"/>
      <c r="J33" s="17"/>
      <c r="K33" s="16"/>
      <c r="L33" s="16"/>
      <c r="M33" s="16"/>
      <c r="N33" s="16"/>
      <c r="O33" s="16"/>
      <c r="P33" s="24">
        <v>413745034</v>
      </c>
      <c r="Q33" s="207"/>
      <c r="R33" s="17"/>
      <c r="S33" s="16"/>
      <c r="T33" s="17"/>
      <c r="U33" s="17"/>
      <c r="V33" s="17"/>
      <c r="W33" s="17"/>
      <c r="X33" s="17"/>
      <c r="Y33" s="16"/>
      <c r="Z33" s="24"/>
      <c r="AA33" s="35"/>
      <c r="AD33" s="10">
        <v>1676570201</v>
      </c>
    </row>
    <row r="34" spans="1:30" ht="12.9" customHeight="1" x14ac:dyDescent="0.2">
      <c r="A34" s="47" t="s">
        <v>316</v>
      </c>
      <c r="D34" s="23"/>
      <c r="E34" s="17"/>
      <c r="F34" s="17"/>
      <c r="G34" s="17"/>
      <c r="H34" s="17" t="s">
        <v>11</v>
      </c>
      <c r="I34" s="17"/>
      <c r="J34" s="17"/>
      <c r="K34" s="16"/>
      <c r="L34" s="16"/>
      <c r="M34" s="16"/>
      <c r="N34" s="16"/>
      <c r="O34" s="16"/>
      <c r="P34" s="24">
        <v>381590276</v>
      </c>
      <c r="Q34" s="207"/>
      <c r="R34" s="15"/>
      <c r="S34" s="16"/>
      <c r="T34" s="16"/>
      <c r="U34" s="16"/>
      <c r="V34" s="16"/>
      <c r="W34" s="16"/>
      <c r="X34" s="16"/>
      <c r="Y34" s="38"/>
      <c r="Z34" s="24"/>
      <c r="AA34" s="35"/>
      <c r="AD34" s="10">
        <v>6464485214</v>
      </c>
    </row>
    <row r="35" spans="1:30" ht="12.9" customHeight="1" x14ac:dyDescent="0.2">
      <c r="A35" s="47" t="s">
        <v>317</v>
      </c>
      <c r="D35" s="23"/>
      <c r="E35" s="17"/>
      <c r="F35" s="17"/>
      <c r="G35" s="17"/>
      <c r="H35" s="17" t="s">
        <v>270</v>
      </c>
      <c r="I35" s="17"/>
      <c r="J35" s="17"/>
      <c r="K35" s="16"/>
      <c r="L35" s="16"/>
      <c r="M35" s="16"/>
      <c r="N35" s="16"/>
      <c r="O35" s="16"/>
      <c r="P35" s="24" t="s">
        <v>14</v>
      </c>
      <c r="Q35" s="207"/>
      <c r="R35" s="16"/>
      <c r="S35" s="16"/>
      <c r="T35" s="16"/>
      <c r="U35" s="16"/>
      <c r="V35" s="16"/>
      <c r="W35" s="16"/>
      <c r="X35" s="16"/>
      <c r="Y35" s="16"/>
      <c r="Z35" s="24"/>
      <c r="AA35" s="35"/>
      <c r="AD35" s="10">
        <v>-4286835095</v>
      </c>
    </row>
    <row r="36" spans="1:30" ht="12.9" customHeight="1" x14ac:dyDescent="0.2">
      <c r="A36" s="47" t="s">
        <v>318</v>
      </c>
      <c r="D36" s="23"/>
      <c r="E36" s="17"/>
      <c r="F36" s="17"/>
      <c r="G36" s="17"/>
      <c r="H36" s="17" t="s">
        <v>16</v>
      </c>
      <c r="I36" s="17"/>
      <c r="J36" s="17"/>
      <c r="K36" s="16"/>
      <c r="L36" s="16"/>
      <c r="M36" s="16"/>
      <c r="N36" s="16"/>
      <c r="O36" s="16"/>
      <c r="P36" s="24">
        <v>3530050</v>
      </c>
      <c r="Q36" s="207"/>
      <c r="R36" s="12"/>
      <c r="S36" s="12"/>
      <c r="T36" s="12"/>
      <c r="U36" s="12"/>
      <c r="V36" s="12"/>
      <c r="W36" s="12"/>
      <c r="X36" s="12"/>
      <c r="Y36" s="12"/>
      <c r="Z36" s="19"/>
      <c r="AA36" s="36"/>
      <c r="AD36" s="10">
        <f>IF(COUNTIF(AD37:AD38,"-")=COUNTA(AD37:AD38),"-",SUM(AD37:AD38))</f>
        <v>2</v>
      </c>
    </row>
    <row r="37" spans="1:30" ht="12.9" customHeight="1" x14ac:dyDescent="0.2">
      <c r="A37" s="47" t="s">
        <v>319</v>
      </c>
      <c r="D37" s="23"/>
      <c r="E37" s="17"/>
      <c r="F37" s="17"/>
      <c r="G37" s="17"/>
      <c r="H37" s="17" t="s">
        <v>18</v>
      </c>
      <c r="I37" s="17"/>
      <c r="J37" s="17"/>
      <c r="K37" s="16"/>
      <c r="L37" s="16"/>
      <c r="M37" s="16"/>
      <c r="N37" s="16"/>
      <c r="O37" s="16"/>
      <c r="P37" s="24">
        <v>-1249671</v>
      </c>
      <c r="Q37" s="207"/>
      <c r="R37" s="12"/>
      <c r="S37" s="12"/>
      <c r="T37" s="12"/>
      <c r="U37" s="12"/>
      <c r="V37" s="12"/>
      <c r="W37" s="12"/>
      <c r="X37" s="12"/>
      <c r="Y37" s="12"/>
      <c r="Z37" s="19"/>
      <c r="AA37" s="36"/>
      <c r="AD37" s="10" t="s">
        <v>14</v>
      </c>
    </row>
    <row r="38" spans="1:30" ht="12.9" customHeight="1" x14ac:dyDescent="0.2">
      <c r="A38" s="47" t="s">
        <v>320</v>
      </c>
      <c r="D38" s="23"/>
      <c r="E38" s="17"/>
      <c r="F38" s="17"/>
      <c r="G38" s="17"/>
      <c r="H38" s="17" t="s">
        <v>283</v>
      </c>
      <c r="I38" s="17"/>
      <c r="J38" s="17"/>
      <c r="K38" s="16"/>
      <c r="L38" s="16"/>
      <c r="M38" s="16"/>
      <c r="N38" s="16"/>
      <c r="O38" s="16"/>
      <c r="P38" s="24" t="s">
        <v>14</v>
      </c>
      <c r="Q38" s="207"/>
      <c r="R38" s="12"/>
      <c r="S38" s="12"/>
      <c r="T38" s="12"/>
      <c r="U38" s="12"/>
      <c r="V38" s="12"/>
      <c r="W38" s="12"/>
      <c r="X38" s="12"/>
      <c r="Y38" s="12"/>
      <c r="Z38" s="19"/>
      <c r="AA38" s="36"/>
      <c r="AD38" s="10">
        <v>2</v>
      </c>
    </row>
    <row r="39" spans="1:30" ht="12.9" customHeight="1" x14ac:dyDescent="0.2">
      <c r="A39" s="47" t="s">
        <v>321</v>
      </c>
      <c r="D39" s="23"/>
      <c r="E39" s="17"/>
      <c r="F39" s="17"/>
      <c r="G39" s="17"/>
      <c r="H39" s="17" t="s">
        <v>20</v>
      </c>
      <c r="I39" s="17"/>
      <c r="J39" s="17"/>
      <c r="K39" s="16"/>
      <c r="L39" s="16"/>
      <c r="M39" s="16"/>
      <c r="N39" s="16"/>
      <c r="O39" s="16"/>
      <c r="P39" s="24">
        <v>115668412</v>
      </c>
      <c r="Q39" s="207"/>
      <c r="R39" s="12"/>
      <c r="S39" s="12"/>
      <c r="T39" s="12"/>
      <c r="U39" s="12"/>
      <c r="V39" s="12"/>
      <c r="W39" s="12"/>
      <c r="X39" s="12"/>
      <c r="Y39" s="12"/>
      <c r="Z39" s="19"/>
      <c r="AA39" s="36"/>
      <c r="AD39" s="10">
        <f>IF(COUNTIF(AD40:AD51,"-")=COUNTA(AD40:AD51),"-",SUM(AD40,AD44:AD47,AD50:AD51))</f>
        <v>41980766626</v>
      </c>
    </row>
    <row r="40" spans="1:30" ht="12.9" customHeight="1" x14ac:dyDescent="0.2">
      <c r="A40" s="47" t="s">
        <v>322</v>
      </c>
      <c r="D40" s="23"/>
      <c r="E40" s="17"/>
      <c r="F40" s="17"/>
      <c r="G40" s="17"/>
      <c r="H40" s="17" t="s">
        <v>22</v>
      </c>
      <c r="I40" s="17"/>
      <c r="J40" s="17"/>
      <c r="K40" s="16"/>
      <c r="L40" s="16"/>
      <c r="M40" s="16"/>
      <c r="N40" s="16"/>
      <c r="O40" s="16"/>
      <c r="P40" s="24">
        <v>-86370243</v>
      </c>
      <c r="Q40" s="207"/>
      <c r="R40" s="12"/>
      <c r="S40" s="12"/>
      <c r="T40" s="12"/>
      <c r="U40" s="12"/>
      <c r="V40" s="12"/>
      <c r="W40" s="12"/>
      <c r="X40" s="12"/>
      <c r="Y40" s="12"/>
      <c r="Z40" s="19"/>
      <c r="AA40" s="36"/>
      <c r="AD40" s="10">
        <f>IF(COUNTIF(AD41:AD43,"-")=COUNTA(AD41:AD43),"-",SUM(AD41:AD43))</f>
        <v>853729392</v>
      </c>
    </row>
    <row r="41" spans="1:30" ht="12.9" customHeight="1" x14ac:dyDescent="0.2">
      <c r="A41" s="47" t="s">
        <v>323</v>
      </c>
      <c r="D41" s="23"/>
      <c r="E41" s="17"/>
      <c r="F41" s="17"/>
      <c r="G41" s="17"/>
      <c r="H41" s="17" t="s">
        <v>290</v>
      </c>
      <c r="I41" s="17"/>
      <c r="J41" s="17"/>
      <c r="K41" s="16"/>
      <c r="L41" s="16"/>
      <c r="M41" s="16"/>
      <c r="N41" s="16"/>
      <c r="O41" s="16"/>
      <c r="P41" s="24" t="s">
        <v>14</v>
      </c>
      <c r="Q41" s="207"/>
      <c r="R41" s="12"/>
      <c r="S41" s="12"/>
      <c r="T41" s="12"/>
      <c r="U41" s="12"/>
      <c r="V41" s="12"/>
      <c r="W41" s="12"/>
      <c r="X41" s="12"/>
      <c r="Y41" s="12"/>
      <c r="Z41" s="19"/>
      <c r="AA41" s="36"/>
      <c r="AD41" s="10" t="s">
        <v>14</v>
      </c>
    </row>
    <row r="42" spans="1:30" ht="12.9" customHeight="1" x14ac:dyDescent="0.2">
      <c r="A42" s="47" t="s">
        <v>324</v>
      </c>
      <c r="D42" s="23"/>
      <c r="E42" s="17"/>
      <c r="F42" s="17"/>
      <c r="G42" s="17"/>
      <c r="H42" s="17" t="s">
        <v>17</v>
      </c>
      <c r="I42" s="17"/>
      <c r="J42" s="17"/>
      <c r="K42" s="16"/>
      <c r="L42" s="16"/>
      <c r="M42" s="16"/>
      <c r="N42" s="16"/>
      <c r="O42" s="16"/>
      <c r="P42" s="24" t="s">
        <v>14</v>
      </c>
      <c r="Q42" s="207"/>
      <c r="R42" s="12"/>
      <c r="S42" s="12"/>
      <c r="T42" s="12"/>
      <c r="U42" s="12"/>
      <c r="V42" s="12"/>
      <c r="W42" s="12"/>
      <c r="X42" s="12"/>
      <c r="Y42" s="12"/>
      <c r="Z42" s="19"/>
      <c r="AA42" s="36"/>
      <c r="AD42" s="10">
        <v>853729392</v>
      </c>
    </row>
    <row r="43" spans="1:30" ht="12.9" customHeight="1" x14ac:dyDescent="0.2">
      <c r="A43" s="47" t="s">
        <v>325</v>
      </c>
      <c r="D43" s="23"/>
      <c r="E43" s="17"/>
      <c r="F43" s="17"/>
      <c r="G43" s="17"/>
      <c r="H43" s="17" t="s">
        <v>36</v>
      </c>
      <c r="I43" s="17"/>
      <c r="J43" s="17"/>
      <c r="K43" s="16"/>
      <c r="L43" s="16"/>
      <c r="M43" s="16"/>
      <c r="N43" s="16"/>
      <c r="O43" s="16"/>
      <c r="P43" s="24" t="s">
        <v>14</v>
      </c>
      <c r="Q43" s="207"/>
      <c r="R43" s="12"/>
      <c r="S43" s="12"/>
      <c r="T43" s="12"/>
      <c r="U43" s="12"/>
      <c r="V43" s="12"/>
      <c r="W43" s="12"/>
      <c r="X43" s="12"/>
      <c r="Y43" s="12"/>
      <c r="Z43" s="19"/>
      <c r="AA43" s="36"/>
      <c r="AD43" s="10" t="s">
        <v>14</v>
      </c>
    </row>
    <row r="44" spans="1:30" ht="12.9" customHeight="1" x14ac:dyDescent="0.2">
      <c r="A44" s="47" t="s">
        <v>326</v>
      </c>
      <c r="D44" s="23"/>
      <c r="E44" s="17"/>
      <c r="F44" s="17"/>
      <c r="G44" s="17"/>
      <c r="H44" s="17" t="s">
        <v>313</v>
      </c>
      <c r="I44" s="17"/>
      <c r="J44" s="17"/>
      <c r="K44" s="16"/>
      <c r="L44" s="16"/>
      <c r="M44" s="16"/>
      <c r="N44" s="16"/>
      <c r="O44" s="16"/>
      <c r="P44" s="24" t="s">
        <v>14</v>
      </c>
      <c r="Q44" s="207"/>
      <c r="R44" s="12"/>
      <c r="S44" s="12"/>
      <c r="T44" s="12"/>
      <c r="U44" s="12"/>
      <c r="V44" s="12"/>
      <c r="W44" s="12"/>
      <c r="X44" s="12"/>
      <c r="Y44" s="12"/>
      <c r="Z44" s="19"/>
      <c r="AA44" s="36"/>
      <c r="AD44" s="10" t="s">
        <v>14</v>
      </c>
    </row>
    <row r="45" spans="1:30" ht="12.9" customHeight="1" x14ac:dyDescent="0.2">
      <c r="A45" s="47" t="s">
        <v>327</v>
      </c>
      <c r="D45" s="23"/>
      <c r="E45" s="17"/>
      <c r="F45" s="17"/>
      <c r="G45" s="17"/>
      <c r="H45" s="17" t="s">
        <v>38</v>
      </c>
      <c r="I45" s="17"/>
      <c r="J45" s="17"/>
      <c r="K45" s="16"/>
      <c r="L45" s="16"/>
      <c r="M45" s="16"/>
      <c r="N45" s="16"/>
      <c r="O45" s="16"/>
      <c r="P45" s="24">
        <v>576210</v>
      </c>
      <c r="Q45" s="207"/>
      <c r="R45" s="12"/>
      <c r="S45" s="12"/>
      <c r="T45" s="12"/>
      <c r="U45" s="12"/>
      <c r="V45" s="12"/>
      <c r="W45" s="12"/>
      <c r="X45" s="12"/>
      <c r="Y45" s="12"/>
      <c r="Z45" s="19"/>
      <c r="AA45" s="36"/>
      <c r="AD45" s="10">
        <v>3115189626</v>
      </c>
    </row>
    <row r="46" spans="1:30" ht="12.9" customHeight="1" x14ac:dyDescent="0.2">
      <c r="A46" s="47" t="s">
        <v>328</v>
      </c>
      <c r="D46" s="23"/>
      <c r="E46" s="17"/>
      <c r="F46" s="17"/>
      <c r="G46" s="17" t="s">
        <v>42</v>
      </c>
      <c r="H46" s="27"/>
      <c r="I46" s="27"/>
      <c r="J46" s="27"/>
      <c r="K46" s="28"/>
      <c r="L46" s="28"/>
      <c r="M46" s="28"/>
      <c r="N46" s="28"/>
      <c r="O46" s="28"/>
      <c r="P46" s="24">
        <v>10971000</v>
      </c>
      <c r="Q46" s="207"/>
      <c r="R46" s="12"/>
      <c r="S46" s="12"/>
      <c r="T46" s="12"/>
      <c r="U46" s="12"/>
      <c r="V46" s="12"/>
      <c r="W46" s="12"/>
      <c r="X46" s="12"/>
      <c r="Y46" s="12"/>
      <c r="Z46" s="19"/>
      <c r="AA46" s="36"/>
      <c r="AD46" s="10">
        <v>71368208</v>
      </c>
    </row>
    <row r="47" spans="1:30" ht="12.9" customHeight="1" x14ac:dyDescent="0.2">
      <c r="A47" s="47" t="s">
        <v>329</v>
      </c>
      <c r="D47" s="23"/>
      <c r="E47" s="17"/>
      <c r="F47" s="17"/>
      <c r="G47" s="17" t="s">
        <v>43</v>
      </c>
      <c r="H47" s="27"/>
      <c r="I47" s="27"/>
      <c r="J47" s="27"/>
      <c r="K47" s="28"/>
      <c r="L47" s="28"/>
      <c r="M47" s="28"/>
      <c r="N47" s="28"/>
      <c r="O47" s="28"/>
      <c r="P47" s="24">
        <v>-8375125</v>
      </c>
      <c r="Q47" s="207"/>
      <c r="R47" s="12"/>
      <c r="S47" s="12"/>
      <c r="T47" s="12"/>
      <c r="U47" s="12"/>
      <c r="V47" s="12"/>
      <c r="W47" s="12"/>
      <c r="X47" s="12"/>
      <c r="Y47" s="12"/>
      <c r="Z47" s="19"/>
      <c r="AA47" s="36"/>
      <c r="AD47" s="10">
        <f>IF(COUNTIF(AD48:AD49,"-")=COUNTA(AD48:AD49),"-",SUM(AD48:AD49))</f>
        <v>14211796207</v>
      </c>
    </row>
    <row r="48" spans="1:30" ht="12.9" customHeight="1" x14ac:dyDescent="0.2">
      <c r="A48" s="47" t="s">
        <v>330</v>
      </c>
      <c r="D48" s="23"/>
      <c r="E48" s="17"/>
      <c r="F48" s="17"/>
      <c r="G48" s="17" t="s">
        <v>331</v>
      </c>
      <c r="H48" s="27"/>
      <c r="I48" s="27"/>
      <c r="J48" s="27"/>
      <c r="K48" s="28"/>
      <c r="L48" s="28"/>
      <c r="M48" s="28"/>
      <c r="N48" s="28"/>
      <c r="O48" s="28"/>
      <c r="P48" s="24" t="s">
        <v>14</v>
      </c>
      <c r="Q48" s="207"/>
      <c r="R48" s="12"/>
      <c r="S48" s="12"/>
      <c r="T48" s="12"/>
      <c r="U48" s="12"/>
      <c r="V48" s="12"/>
      <c r="W48" s="12"/>
      <c r="X48" s="12"/>
      <c r="Y48" s="12"/>
      <c r="Z48" s="19"/>
      <c r="AA48" s="36"/>
      <c r="AD48" s="10">
        <v>2007231000</v>
      </c>
    </row>
    <row r="49" spans="1:31" ht="12.9" customHeight="1" x14ac:dyDescent="0.2">
      <c r="A49" s="47" t="s">
        <v>332</v>
      </c>
      <c r="D49" s="23"/>
      <c r="E49" s="17"/>
      <c r="F49" s="17" t="s">
        <v>44</v>
      </c>
      <c r="G49" s="17"/>
      <c r="H49" s="27"/>
      <c r="I49" s="27"/>
      <c r="J49" s="27"/>
      <c r="K49" s="28"/>
      <c r="L49" s="28"/>
      <c r="M49" s="28"/>
      <c r="N49" s="28"/>
      <c r="O49" s="28"/>
      <c r="P49" s="24">
        <v>1738474</v>
      </c>
      <c r="Q49" s="207"/>
      <c r="R49" s="12"/>
      <c r="S49" s="12"/>
      <c r="T49" s="12"/>
      <c r="U49" s="12"/>
      <c r="V49" s="12"/>
      <c r="W49" s="12"/>
      <c r="X49" s="12"/>
      <c r="Y49" s="12"/>
      <c r="Z49" s="19"/>
      <c r="AA49" s="36"/>
      <c r="AD49" s="10">
        <v>12204565207</v>
      </c>
    </row>
    <row r="50" spans="1:31" ht="12.9" customHeight="1" x14ac:dyDescent="0.2">
      <c r="A50" s="47" t="s">
        <v>333</v>
      </c>
      <c r="D50" s="23"/>
      <c r="E50" s="17"/>
      <c r="F50" s="17"/>
      <c r="G50" s="17" t="s">
        <v>45</v>
      </c>
      <c r="H50" s="17"/>
      <c r="I50" s="17"/>
      <c r="J50" s="17"/>
      <c r="K50" s="16"/>
      <c r="L50" s="16"/>
      <c r="M50" s="16"/>
      <c r="N50" s="16"/>
      <c r="O50" s="16"/>
      <c r="P50" s="24">
        <v>849669</v>
      </c>
      <c r="Q50" s="207"/>
      <c r="R50" s="12"/>
      <c r="S50" s="12"/>
      <c r="T50" s="12"/>
      <c r="U50" s="12"/>
      <c r="V50" s="12"/>
      <c r="W50" s="12"/>
      <c r="X50" s="12"/>
      <c r="Y50" s="12"/>
      <c r="Z50" s="19"/>
      <c r="AA50" s="36"/>
      <c r="AD50" s="10">
        <v>25028319898</v>
      </c>
    </row>
    <row r="51" spans="1:31" ht="12.9" customHeight="1" x14ac:dyDescent="0.2">
      <c r="A51" s="47" t="s">
        <v>334</v>
      </c>
      <c r="D51" s="23"/>
      <c r="E51" s="17"/>
      <c r="F51" s="17"/>
      <c r="G51" s="17" t="s">
        <v>17</v>
      </c>
      <c r="H51" s="17"/>
      <c r="I51" s="17"/>
      <c r="J51" s="17"/>
      <c r="K51" s="16"/>
      <c r="L51" s="16"/>
      <c r="M51" s="16"/>
      <c r="N51" s="16"/>
      <c r="O51" s="16"/>
      <c r="P51" s="24">
        <v>888805</v>
      </c>
      <c r="Q51" s="207"/>
      <c r="R51" s="12"/>
      <c r="S51" s="12"/>
      <c r="T51" s="12"/>
      <c r="U51" s="12"/>
      <c r="V51" s="12"/>
      <c r="W51" s="12"/>
      <c r="X51" s="12"/>
      <c r="Y51" s="12"/>
      <c r="Z51" s="19"/>
      <c r="AA51" s="36"/>
      <c r="AD51" s="10">
        <v>-1299636705</v>
      </c>
    </row>
    <row r="52" spans="1:31" ht="12.9" customHeight="1" x14ac:dyDescent="0.2">
      <c r="A52" s="47" t="s">
        <v>335</v>
      </c>
      <c r="D52" s="23"/>
      <c r="E52" s="17"/>
      <c r="F52" s="17" t="s">
        <v>46</v>
      </c>
      <c r="G52" s="17"/>
      <c r="H52" s="17"/>
      <c r="I52" s="17"/>
      <c r="J52" s="17"/>
      <c r="K52" s="17"/>
      <c r="L52" s="16"/>
      <c r="M52" s="16"/>
      <c r="N52" s="16"/>
      <c r="O52" s="16"/>
      <c r="P52" s="24">
        <v>48043179</v>
      </c>
      <c r="Q52" s="207"/>
      <c r="R52" s="12"/>
      <c r="S52" s="12"/>
      <c r="T52" s="12"/>
      <c r="U52" s="12"/>
      <c r="V52" s="12"/>
      <c r="W52" s="12"/>
      <c r="X52" s="12"/>
      <c r="Y52" s="12"/>
      <c r="Z52" s="19"/>
      <c r="AA52" s="36"/>
      <c r="AD52" s="10">
        <f>IF(COUNTIF(AD53:AD61,"-")=COUNTA(AD53:AD61),"-",SUM(AD53:AD56,AD59:AD61))</f>
        <v>40505146381</v>
      </c>
    </row>
    <row r="53" spans="1:31" ht="12.9" customHeight="1" x14ac:dyDescent="0.2">
      <c r="A53" s="47" t="s">
        <v>336</v>
      </c>
      <c r="D53" s="23"/>
      <c r="E53" s="17"/>
      <c r="F53" s="17"/>
      <c r="G53" s="17" t="s">
        <v>47</v>
      </c>
      <c r="H53" s="17"/>
      <c r="I53" s="17"/>
      <c r="J53" s="17"/>
      <c r="K53" s="17"/>
      <c r="L53" s="16"/>
      <c r="M53" s="16"/>
      <c r="N53" s="16"/>
      <c r="O53" s="16"/>
      <c r="P53" s="24">
        <v>2463613</v>
      </c>
      <c r="Q53" s="207"/>
      <c r="R53" s="12"/>
      <c r="S53" s="12"/>
      <c r="T53" s="12"/>
      <c r="U53" s="12"/>
      <c r="V53" s="12"/>
      <c r="W53" s="12"/>
      <c r="X53" s="12"/>
      <c r="Y53" s="12"/>
      <c r="Z53" s="19"/>
      <c r="AA53" s="36"/>
      <c r="AD53" s="10">
        <v>8335953029</v>
      </c>
    </row>
    <row r="54" spans="1:31" ht="12.9" customHeight="1" x14ac:dyDescent="0.2">
      <c r="A54" s="47" t="s">
        <v>337</v>
      </c>
      <c r="D54" s="23"/>
      <c r="E54" s="17"/>
      <c r="F54" s="17"/>
      <c r="G54" s="17"/>
      <c r="H54" s="17" t="s">
        <v>48</v>
      </c>
      <c r="I54" s="17"/>
      <c r="J54" s="17"/>
      <c r="K54" s="17"/>
      <c r="L54" s="16"/>
      <c r="M54" s="16"/>
      <c r="N54" s="16"/>
      <c r="O54" s="16"/>
      <c r="P54" s="24">
        <v>2423536</v>
      </c>
      <c r="Q54" s="207"/>
      <c r="R54" s="12"/>
      <c r="S54" s="12"/>
      <c r="T54" s="12"/>
      <c r="U54" s="12"/>
      <c r="V54" s="12"/>
      <c r="W54" s="12"/>
      <c r="X54" s="12"/>
      <c r="Y54" s="12"/>
      <c r="Z54" s="19"/>
      <c r="AA54" s="36"/>
      <c r="AD54" s="10">
        <v>3146198018</v>
      </c>
    </row>
    <row r="55" spans="1:31" ht="12.9" customHeight="1" x14ac:dyDescent="0.2">
      <c r="A55" s="47">
        <v>1500000</v>
      </c>
      <c r="D55" s="23"/>
      <c r="E55" s="17"/>
      <c r="F55" s="17"/>
      <c r="G55" s="17"/>
      <c r="H55" s="17" t="s">
        <v>49</v>
      </c>
      <c r="I55" s="17"/>
      <c r="J55" s="17"/>
      <c r="K55" s="17"/>
      <c r="L55" s="16"/>
      <c r="M55" s="16"/>
      <c r="N55" s="16"/>
      <c r="O55" s="16"/>
      <c r="P55" s="24">
        <v>40077</v>
      </c>
      <c r="Q55" s="207"/>
      <c r="R55" s="12"/>
      <c r="S55" s="12"/>
      <c r="T55" s="12"/>
      <c r="U55" s="12"/>
      <c r="V55" s="12"/>
      <c r="W55" s="12"/>
      <c r="X55" s="12"/>
      <c r="Y55" s="12"/>
      <c r="Z55" s="19"/>
      <c r="AA55" s="36"/>
      <c r="AD55" s="10">
        <v>157041857</v>
      </c>
    </row>
    <row r="56" spans="1:31" ht="12.9" customHeight="1" x14ac:dyDescent="0.2">
      <c r="A56" s="47" t="s">
        <v>338</v>
      </c>
      <c r="D56" s="23"/>
      <c r="E56" s="17"/>
      <c r="F56" s="17"/>
      <c r="G56" s="17"/>
      <c r="H56" s="17" t="s">
        <v>17</v>
      </c>
      <c r="I56" s="17"/>
      <c r="J56" s="17"/>
      <c r="K56" s="17"/>
      <c r="L56" s="16"/>
      <c r="M56" s="16"/>
      <c r="N56" s="16"/>
      <c r="O56" s="16"/>
      <c r="P56" s="213">
        <v>0</v>
      </c>
      <c r="Q56" s="207"/>
      <c r="R56" s="12"/>
      <c r="S56" s="12"/>
      <c r="T56" s="12"/>
      <c r="U56" s="12"/>
      <c r="V56" s="12"/>
      <c r="W56" s="12"/>
      <c r="X56" s="12"/>
      <c r="Y56" s="12"/>
      <c r="Z56" s="19"/>
      <c r="AA56" s="36"/>
      <c r="AD56" s="10">
        <f>IF(COUNTIF(AD57:AD58,"-")=COUNTA(AD57:AD58),"-",SUM(AD57:AD58))</f>
        <v>28573244000</v>
      </c>
    </row>
    <row r="57" spans="1:31" ht="12.9" customHeight="1" x14ac:dyDescent="0.2">
      <c r="A57" s="47" t="s">
        <v>339</v>
      </c>
      <c r="D57" s="23"/>
      <c r="E57" s="17"/>
      <c r="F57" s="17"/>
      <c r="G57" s="17" t="s">
        <v>51</v>
      </c>
      <c r="H57" s="17"/>
      <c r="I57" s="17"/>
      <c r="J57" s="17"/>
      <c r="K57" s="16"/>
      <c r="L57" s="16"/>
      <c r="M57" s="16"/>
      <c r="N57" s="16"/>
      <c r="O57" s="16"/>
      <c r="P57" s="24">
        <v>2921337</v>
      </c>
      <c r="Q57" s="207"/>
      <c r="R57" s="12"/>
      <c r="S57" s="12"/>
      <c r="T57" s="12"/>
      <c r="U57" s="12"/>
      <c r="V57" s="12"/>
      <c r="W57" s="12"/>
      <c r="X57" s="12"/>
      <c r="Y57" s="12"/>
      <c r="Z57" s="19"/>
      <c r="AA57" s="36"/>
      <c r="AD57" s="10">
        <v>25113923000</v>
      </c>
    </row>
    <row r="58" spans="1:31" ht="12.9" customHeight="1" x14ac:dyDescent="0.2">
      <c r="A58" s="47" t="s">
        <v>340</v>
      </c>
      <c r="D58" s="23"/>
      <c r="E58" s="17"/>
      <c r="F58" s="17"/>
      <c r="G58" s="17" t="s">
        <v>52</v>
      </c>
      <c r="H58" s="17"/>
      <c r="I58" s="17"/>
      <c r="J58" s="17"/>
      <c r="K58" s="16"/>
      <c r="L58" s="16"/>
      <c r="M58" s="16"/>
      <c r="N58" s="16"/>
      <c r="O58" s="16"/>
      <c r="P58" s="24">
        <v>38023</v>
      </c>
      <c r="Q58" s="207"/>
      <c r="R58" s="12"/>
      <c r="S58" s="12"/>
      <c r="T58" s="12"/>
      <c r="U58" s="12"/>
      <c r="V58" s="12"/>
      <c r="W58" s="12"/>
      <c r="X58" s="12"/>
      <c r="Y58" s="12"/>
      <c r="Z58" s="19"/>
      <c r="AA58" s="36"/>
      <c r="AD58" s="10">
        <v>3459321000</v>
      </c>
    </row>
    <row r="59" spans="1:31" ht="12.9" customHeight="1" x14ac:dyDescent="0.2">
      <c r="A59" s="47" t="s">
        <v>341</v>
      </c>
      <c r="D59" s="23"/>
      <c r="E59" s="17"/>
      <c r="F59" s="17"/>
      <c r="G59" s="17" t="s">
        <v>53</v>
      </c>
      <c r="H59" s="17"/>
      <c r="I59" s="17"/>
      <c r="J59" s="17"/>
      <c r="K59" s="16"/>
      <c r="L59" s="16"/>
      <c r="M59" s="16"/>
      <c r="N59" s="16"/>
      <c r="O59" s="16"/>
      <c r="P59" s="24">
        <v>18663539</v>
      </c>
      <c r="Q59" s="207"/>
      <c r="R59" s="12"/>
      <c r="S59" s="12"/>
      <c r="T59" s="12"/>
      <c r="U59" s="12"/>
      <c r="V59" s="12"/>
      <c r="W59" s="12"/>
      <c r="X59" s="12"/>
      <c r="Y59" s="12"/>
      <c r="Z59" s="19"/>
      <c r="AA59" s="36"/>
      <c r="AD59" s="10" t="s">
        <v>14</v>
      </c>
    </row>
    <row r="60" spans="1:31" ht="12.9" customHeight="1" x14ac:dyDescent="0.2">
      <c r="A60" s="47" t="s">
        <v>342</v>
      </c>
      <c r="D60" s="23"/>
      <c r="E60" s="17"/>
      <c r="F60" s="17"/>
      <c r="G60" s="17"/>
      <c r="H60" s="17" t="s">
        <v>54</v>
      </c>
      <c r="I60" s="17"/>
      <c r="J60" s="17"/>
      <c r="K60" s="16"/>
      <c r="L60" s="16"/>
      <c r="M60" s="16"/>
      <c r="N60" s="16"/>
      <c r="O60" s="16"/>
      <c r="P60" s="24">
        <v>4161099</v>
      </c>
      <c r="Q60" s="207"/>
      <c r="R60" s="12"/>
      <c r="S60" s="12"/>
      <c r="T60" s="12"/>
      <c r="U60" s="12"/>
      <c r="V60" s="12"/>
      <c r="W60" s="12"/>
      <c r="X60" s="12"/>
      <c r="Y60" s="12"/>
      <c r="Z60" s="19"/>
      <c r="AA60" s="36"/>
      <c r="AD60" s="10">
        <v>293446600</v>
      </c>
    </row>
    <row r="61" spans="1:31" ht="12.9" customHeight="1" x14ac:dyDescent="0.2">
      <c r="A61" s="47" t="s">
        <v>343</v>
      </c>
      <c r="B61" s="47" t="s">
        <v>344</v>
      </c>
      <c r="D61" s="23"/>
      <c r="E61" s="16"/>
      <c r="F61" s="17"/>
      <c r="G61" s="17"/>
      <c r="H61" s="17" t="s">
        <v>17</v>
      </c>
      <c r="I61" s="17"/>
      <c r="J61" s="17"/>
      <c r="K61" s="16"/>
      <c r="L61" s="16"/>
      <c r="M61" s="16"/>
      <c r="N61" s="16"/>
      <c r="O61" s="16"/>
      <c r="P61" s="24">
        <v>14502439</v>
      </c>
      <c r="Q61" s="207"/>
      <c r="R61" s="12"/>
      <c r="S61" s="12"/>
      <c r="T61" s="12"/>
      <c r="U61" s="12"/>
      <c r="V61" s="12"/>
      <c r="W61" s="12"/>
      <c r="X61" s="12"/>
      <c r="Y61" s="12"/>
      <c r="Z61" s="19"/>
      <c r="AA61" s="36"/>
      <c r="AD61" s="10">
        <v>-737123</v>
      </c>
      <c r="AE61" s="10" t="e">
        <f>IF(AND(AE24="-",AE25="-",#REF!="-"),"-",SUM(AE24,AE25,#REF!))</f>
        <v>#REF!</v>
      </c>
    </row>
    <row r="62" spans="1:31" ht="12.9" customHeight="1" x14ac:dyDescent="0.2">
      <c r="A62" s="47" t="s">
        <v>345</v>
      </c>
      <c r="B62" s="47" t="s">
        <v>346</v>
      </c>
      <c r="D62" s="23"/>
      <c r="E62" s="16"/>
      <c r="F62" s="17"/>
      <c r="G62" s="17" t="s">
        <v>17</v>
      </c>
      <c r="H62" s="17"/>
      <c r="I62" s="17"/>
      <c r="J62" s="17"/>
      <c r="K62" s="16"/>
      <c r="L62" s="16"/>
      <c r="M62" s="16"/>
      <c r="N62" s="16"/>
      <c r="O62" s="16"/>
      <c r="P62" s="24">
        <v>25147077</v>
      </c>
      <c r="Q62" s="207"/>
      <c r="R62" s="12"/>
      <c r="S62" s="12"/>
      <c r="T62" s="12"/>
      <c r="U62" s="12"/>
      <c r="V62" s="12"/>
      <c r="W62" s="12"/>
      <c r="X62" s="12"/>
      <c r="Y62" s="12"/>
      <c r="Z62" s="19"/>
      <c r="AA62" s="36"/>
      <c r="AD62" s="10" t="e">
        <f>IF(AND(AD7="-",AD52="-",#REF!="-"),"-",SUM(AD7,AD52,#REF!))</f>
        <v>#REF!</v>
      </c>
      <c r="AE62" s="10" t="e">
        <f>IF(AND(AE22="-",AE61="-"),"-",SUM(AE22,AE61))</f>
        <v>#REF!</v>
      </c>
    </row>
    <row r="63" spans="1:31" ht="12.9" customHeight="1" x14ac:dyDescent="0.2">
      <c r="D63" s="23"/>
      <c r="E63" s="16"/>
      <c r="F63" s="17"/>
      <c r="G63" s="17" t="s">
        <v>55</v>
      </c>
      <c r="H63" s="17"/>
      <c r="I63" s="17"/>
      <c r="J63" s="17"/>
      <c r="K63" s="16"/>
      <c r="L63" s="16"/>
      <c r="M63" s="16"/>
      <c r="N63" s="16"/>
      <c r="O63" s="16"/>
      <c r="P63" s="24">
        <v>-1190411</v>
      </c>
      <c r="Q63" s="207"/>
      <c r="R63" s="12"/>
      <c r="S63" s="12"/>
      <c r="T63" s="12"/>
      <c r="U63" s="12"/>
      <c r="V63" s="12"/>
      <c r="W63" s="12"/>
      <c r="X63" s="12"/>
      <c r="Y63" s="12"/>
      <c r="Z63" s="19"/>
      <c r="AA63" s="36"/>
    </row>
    <row r="64" spans="1:31" ht="12.9" customHeight="1" x14ac:dyDescent="0.2">
      <c r="D64" s="23"/>
      <c r="E64" s="16" t="s">
        <v>56</v>
      </c>
      <c r="F64" s="17"/>
      <c r="G64" s="18"/>
      <c r="H64" s="18"/>
      <c r="I64" s="18"/>
      <c r="J64" s="16"/>
      <c r="K64" s="16"/>
      <c r="L64" s="16"/>
      <c r="M64" s="16"/>
      <c r="N64" s="16"/>
      <c r="O64" s="16"/>
      <c r="P64" s="24">
        <v>71990995</v>
      </c>
      <c r="Q64" s="207"/>
      <c r="R64" s="12"/>
      <c r="S64" s="12"/>
      <c r="T64" s="12"/>
      <c r="U64" s="12"/>
      <c r="V64" s="12"/>
      <c r="W64" s="12"/>
      <c r="X64" s="12"/>
      <c r="Y64" s="12"/>
      <c r="Z64" s="19"/>
      <c r="AA64" s="36"/>
    </row>
    <row r="65" spans="4:27" ht="12.9" customHeight="1" x14ac:dyDescent="0.2">
      <c r="D65" s="23"/>
      <c r="E65" s="16"/>
      <c r="F65" s="17" t="s">
        <v>57</v>
      </c>
      <c r="G65" s="18"/>
      <c r="H65" s="18"/>
      <c r="I65" s="18"/>
      <c r="J65" s="16"/>
      <c r="K65" s="16"/>
      <c r="L65" s="16"/>
      <c r="M65" s="16"/>
      <c r="N65" s="16"/>
      <c r="O65" s="16"/>
      <c r="P65" s="24">
        <v>13614739</v>
      </c>
      <c r="Q65" s="207"/>
      <c r="R65" s="12"/>
      <c r="S65" s="12"/>
      <c r="T65" s="12"/>
      <c r="U65" s="12"/>
      <c r="V65" s="12"/>
      <c r="W65" s="12"/>
      <c r="X65" s="12"/>
      <c r="Y65" s="12"/>
      <c r="Z65" s="19"/>
      <c r="AA65" s="36"/>
    </row>
    <row r="66" spans="4:27" ht="12.9" customHeight="1" x14ac:dyDescent="0.2">
      <c r="D66" s="23"/>
      <c r="E66" s="16"/>
      <c r="F66" s="17" t="s">
        <v>58</v>
      </c>
      <c r="G66" s="17"/>
      <c r="H66" s="27"/>
      <c r="I66" s="17"/>
      <c r="J66" s="17"/>
      <c r="K66" s="16"/>
      <c r="L66" s="16"/>
      <c r="M66" s="16"/>
      <c r="N66" s="16"/>
      <c r="O66" s="16"/>
      <c r="P66" s="24">
        <v>3391396</v>
      </c>
      <c r="Q66" s="207"/>
      <c r="R66" s="12"/>
      <c r="S66" s="12"/>
      <c r="T66" s="12"/>
      <c r="U66" s="12"/>
      <c r="V66" s="12"/>
      <c r="W66" s="12"/>
      <c r="X66" s="12"/>
      <c r="Y66" s="12"/>
      <c r="Z66" s="19"/>
      <c r="AA66" s="36"/>
    </row>
    <row r="67" spans="4:27" ht="12.9" customHeight="1" x14ac:dyDescent="0.2">
      <c r="D67" s="23"/>
      <c r="E67" s="16"/>
      <c r="F67" s="17" t="s">
        <v>59</v>
      </c>
      <c r="G67" s="17"/>
      <c r="H67" s="17"/>
      <c r="I67" s="17"/>
      <c r="J67" s="17"/>
      <c r="K67" s="16"/>
      <c r="L67" s="16"/>
      <c r="M67" s="16"/>
      <c r="N67" s="16"/>
      <c r="O67" s="16"/>
      <c r="P67" s="24">
        <v>60086</v>
      </c>
      <c r="Q67" s="207"/>
      <c r="R67" s="12"/>
      <c r="S67" s="12"/>
      <c r="T67" s="12"/>
      <c r="U67" s="12"/>
      <c r="V67" s="12"/>
      <c r="W67" s="12"/>
      <c r="X67" s="12"/>
      <c r="Y67" s="12"/>
      <c r="Z67" s="19"/>
      <c r="AA67" s="36"/>
    </row>
    <row r="68" spans="4:27" ht="12.9" customHeight="1" x14ac:dyDescent="0.2">
      <c r="D68" s="23"/>
      <c r="E68" s="17"/>
      <c r="F68" s="17" t="s">
        <v>53</v>
      </c>
      <c r="G68" s="17"/>
      <c r="H68" s="27"/>
      <c r="I68" s="17"/>
      <c r="J68" s="17"/>
      <c r="K68" s="16"/>
      <c r="L68" s="16"/>
      <c r="M68" s="16"/>
      <c r="N68" s="16"/>
      <c r="O68" s="16"/>
      <c r="P68" s="24">
        <v>42195396</v>
      </c>
      <c r="Q68" s="207"/>
      <c r="R68" s="12"/>
      <c r="S68" s="12"/>
      <c r="T68" s="12"/>
      <c r="U68" s="12"/>
      <c r="V68" s="12"/>
      <c r="W68" s="12"/>
      <c r="X68" s="12"/>
      <c r="Y68" s="12"/>
      <c r="Z68" s="19"/>
      <c r="AA68" s="36"/>
    </row>
    <row r="69" spans="4:27" ht="12.9" customHeight="1" x14ac:dyDescent="0.2">
      <c r="D69" s="23"/>
      <c r="E69" s="17"/>
      <c r="F69" s="17"/>
      <c r="G69" s="17" t="s">
        <v>60</v>
      </c>
      <c r="H69" s="17"/>
      <c r="I69" s="17"/>
      <c r="J69" s="17"/>
      <c r="K69" s="16"/>
      <c r="L69" s="16"/>
      <c r="M69" s="16"/>
      <c r="N69" s="16"/>
      <c r="O69" s="16"/>
      <c r="P69" s="24">
        <v>40264777</v>
      </c>
      <c r="Q69" s="207"/>
      <c r="R69" s="12"/>
      <c r="S69" s="12"/>
      <c r="T69" s="12"/>
      <c r="U69" s="12"/>
      <c r="V69" s="12"/>
      <c r="W69" s="12"/>
      <c r="X69" s="12"/>
      <c r="Y69" s="12"/>
      <c r="Z69" s="19"/>
      <c r="AA69" s="36"/>
    </row>
    <row r="70" spans="4:27" ht="12.9" customHeight="1" x14ac:dyDescent="0.2">
      <c r="D70" s="23"/>
      <c r="E70" s="17"/>
      <c r="F70" s="17"/>
      <c r="G70" s="17" t="s">
        <v>54</v>
      </c>
      <c r="H70" s="17"/>
      <c r="I70" s="17"/>
      <c r="J70" s="17"/>
      <c r="K70" s="16"/>
      <c r="L70" s="16"/>
      <c r="M70" s="16"/>
      <c r="N70" s="16"/>
      <c r="O70" s="16"/>
      <c r="P70" s="24">
        <v>1930620</v>
      </c>
      <c r="Q70" s="207"/>
      <c r="R70" s="12"/>
      <c r="S70" s="12"/>
      <c r="T70" s="12"/>
      <c r="U70" s="12"/>
      <c r="V70" s="12"/>
      <c r="W70" s="12"/>
      <c r="X70" s="12"/>
      <c r="Y70" s="12"/>
      <c r="Z70" s="19"/>
      <c r="AA70" s="36"/>
    </row>
    <row r="71" spans="4:27" ht="12.9" customHeight="1" x14ac:dyDescent="0.2">
      <c r="D71" s="23"/>
      <c r="E71" s="17"/>
      <c r="F71" s="17" t="s">
        <v>61</v>
      </c>
      <c r="G71" s="17"/>
      <c r="H71" s="17"/>
      <c r="I71" s="17"/>
      <c r="J71" s="17"/>
      <c r="K71" s="16"/>
      <c r="L71" s="16"/>
      <c r="M71" s="16"/>
      <c r="N71" s="16"/>
      <c r="O71" s="16"/>
      <c r="P71" s="24">
        <v>82780</v>
      </c>
      <c r="Q71" s="207"/>
      <c r="R71" s="12"/>
      <c r="S71" s="12"/>
      <c r="T71" s="12"/>
      <c r="U71" s="12"/>
      <c r="V71" s="12"/>
      <c r="W71" s="12"/>
      <c r="X71" s="12"/>
      <c r="Y71" s="12"/>
      <c r="Z71" s="19"/>
      <c r="AA71" s="36"/>
    </row>
    <row r="72" spans="4:27" ht="12.9" customHeight="1" x14ac:dyDescent="0.2">
      <c r="D72" s="23"/>
      <c r="E72" s="17"/>
      <c r="F72" s="17" t="s">
        <v>17</v>
      </c>
      <c r="G72" s="17"/>
      <c r="H72" s="27"/>
      <c r="I72" s="17"/>
      <c r="J72" s="17"/>
      <c r="K72" s="16"/>
      <c r="L72" s="16"/>
      <c r="M72" s="16"/>
      <c r="N72" s="16"/>
      <c r="O72" s="16"/>
      <c r="P72" s="24">
        <v>12679111</v>
      </c>
      <c r="Q72" s="207"/>
      <c r="R72" s="12"/>
      <c r="S72" s="12"/>
      <c r="T72" s="12"/>
      <c r="U72" s="12"/>
      <c r="V72" s="12"/>
      <c r="W72" s="12"/>
      <c r="X72" s="12"/>
      <c r="Y72" s="12"/>
      <c r="Z72" s="19"/>
      <c r="AA72" s="36"/>
    </row>
    <row r="73" spans="4:27" ht="12.9" customHeight="1" x14ac:dyDescent="0.2">
      <c r="D73" s="23"/>
      <c r="E73" s="17"/>
      <c r="F73" s="12" t="s">
        <v>55</v>
      </c>
      <c r="G73" s="17"/>
      <c r="H73" s="17"/>
      <c r="I73" s="17"/>
      <c r="J73" s="17"/>
      <c r="K73" s="16"/>
      <c r="L73" s="16"/>
      <c r="M73" s="16"/>
      <c r="N73" s="16"/>
      <c r="O73" s="16"/>
      <c r="P73" s="24">
        <v>-32515</v>
      </c>
      <c r="Q73" s="207"/>
      <c r="R73" s="390"/>
      <c r="S73" s="391"/>
      <c r="T73" s="391"/>
      <c r="U73" s="391"/>
      <c r="V73" s="391"/>
      <c r="W73" s="391"/>
      <c r="X73" s="391"/>
      <c r="Y73" s="392"/>
      <c r="Z73" s="209"/>
      <c r="AA73" s="210"/>
    </row>
    <row r="74" spans="4:27" ht="12.9" customHeight="1" thickBot="1" x14ac:dyDescent="0.25">
      <c r="D74" s="23"/>
      <c r="E74" s="17" t="s">
        <v>347</v>
      </c>
      <c r="F74" s="17"/>
      <c r="G74" s="17"/>
      <c r="H74" s="17"/>
      <c r="I74" s="17"/>
      <c r="J74" s="17"/>
      <c r="K74" s="16"/>
      <c r="L74" s="16"/>
      <c r="M74" s="16"/>
      <c r="N74" s="16"/>
      <c r="O74" s="16"/>
      <c r="P74" s="24" t="s">
        <v>14</v>
      </c>
      <c r="Q74" s="207"/>
      <c r="R74" s="393" t="s">
        <v>62</v>
      </c>
      <c r="S74" s="315"/>
      <c r="T74" s="315"/>
      <c r="U74" s="315"/>
      <c r="V74" s="315"/>
      <c r="W74" s="315"/>
      <c r="X74" s="315"/>
      <c r="Y74" s="316"/>
      <c r="Z74" s="40">
        <v>897129728</v>
      </c>
      <c r="AA74" s="41"/>
    </row>
    <row r="75" spans="4:27" ht="13.8" thickBot="1" x14ac:dyDescent="0.25">
      <c r="D75" s="317" t="s">
        <v>63</v>
      </c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9"/>
      <c r="P75" s="42">
        <v>944749953</v>
      </c>
      <c r="Q75" s="211"/>
      <c r="R75" s="324" t="s">
        <v>64</v>
      </c>
      <c r="S75" s="321"/>
      <c r="T75" s="321"/>
      <c r="U75" s="321"/>
      <c r="V75" s="321"/>
      <c r="W75" s="321"/>
      <c r="X75" s="321"/>
      <c r="Y75" s="322"/>
      <c r="Z75" s="42">
        <v>944749953</v>
      </c>
      <c r="AA75" s="44"/>
    </row>
    <row r="77" spans="4:27" x14ac:dyDescent="0.2">
      <c r="F77" s="46"/>
      <c r="Z77" s="212"/>
    </row>
  </sheetData>
  <mergeCells count="12">
    <mergeCell ref="D1:AA1"/>
    <mergeCell ref="D2:AA2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6"/>
  <pageMargins left="0.70866141732283472" right="0.70866141732283472" top="0.39370078740157477" bottom="0.39370078740157477" header="0.51181102362204722" footer="0.51181102362204722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B1" zoomScale="80" zoomScaleNormal="85" zoomScaleSheetLayoutView="80" workbookViewId="0">
      <selection activeCell="S37" sqref="S37:S41"/>
    </sheetView>
  </sheetViews>
  <sheetFormatPr defaultColWidth="9" defaultRowHeight="13.2" x14ac:dyDescent="0.2"/>
  <cols>
    <col min="1" max="1" width="0" style="50" hidden="1" customWidth="1"/>
    <col min="2" max="2" width="0.77734375" style="51" customWidth="1"/>
    <col min="3" max="3" width="1.33203125" style="51" customWidth="1"/>
    <col min="4" max="4" width="1.44140625" style="51" customWidth="1"/>
    <col min="5" max="6" width="1.6640625" style="51" customWidth="1"/>
    <col min="7" max="7" width="2.88671875" style="51" customWidth="1"/>
    <col min="8" max="8" width="1.6640625" style="51" customWidth="1"/>
    <col min="9" max="15" width="2.109375" style="51" customWidth="1"/>
    <col min="16" max="16" width="6.6640625" style="51" customWidth="1"/>
    <col min="17" max="17" width="24.109375" style="51" bestFit="1" customWidth="1"/>
    <col min="18" max="18" width="3.33203125" style="51" customWidth="1"/>
    <col min="19" max="19" width="24.33203125" style="51" bestFit="1" customWidth="1"/>
    <col min="20" max="20" width="4.33203125" style="51" customWidth="1"/>
    <col min="21" max="21" width="10" style="51" customWidth="1"/>
    <col min="22" max="22" width="3.33203125" style="51" customWidth="1"/>
    <col min="23" max="16384" width="9" style="51"/>
  </cols>
  <sheetData>
    <row r="1" spans="1:23" s="6" customFormat="1" x14ac:dyDescent="0.2">
      <c r="A1" s="138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</row>
    <row r="2" spans="1:23" s="49" customFormat="1" ht="16.2" x14ac:dyDescent="0.2">
      <c r="A2" s="48"/>
      <c r="B2" s="214"/>
      <c r="C2" s="330" t="s">
        <v>369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</row>
    <row r="3" spans="1:23" ht="16.2" x14ac:dyDescent="0.2">
      <c r="C3" s="331" t="s">
        <v>517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</row>
    <row r="4" spans="1:23" ht="16.2" x14ac:dyDescent="0.2">
      <c r="C4" s="331" t="s">
        <v>518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</row>
    <row r="5" spans="1:23" ht="15.75" customHeight="1" thickBot="1" x14ac:dyDescent="0.25"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52"/>
      <c r="R5" s="53"/>
      <c r="S5" s="52"/>
      <c r="T5" s="54" t="s">
        <v>0</v>
      </c>
      <c r="U5" s="52"/>
      <c r="V5" s="54"/>
    </row>
    <row r="6" spans="1:23" ht="13.8" thickBot="1" x14ac:dyDescent="0.25">
      <c r="A6" s="50" t="s">
        <v>65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332" t="s">
        <v>1</v>
      </c>
      <c r="N6" s="333"/>
      <c r="O6" s="333"/>
      <c r="P6" s="333"/>
      <c r="Q6" s="333"/>
      <c r="R6" s="334"/>
      <c r="S6" s="335" t="s">
        <v>2</v>
      </c>
      <c r="T6" s="336"/>
      <c r="U6" s="55"/>
      <c r="V6" s="55"/>
    </row>
    <row r="7" spans="1:23" x14ac:dyDescent="0.2">
      <c r="A7" s="50" t="s">
        <v>66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7" t="s">
        <v>348</v>
      </c>
      <c r="O7" s="57"/>
      <c r="P7" s="58"/>
      <c r="Q7" s="57"/>
      <c r="R7" s="57"/>
      <c r="S7" s="215">
        <v>261534312</v>
      </c>
      <c r="T7" s="216"/>
      <c r="U7" s="55"/>
      <c r="V7" s="55"/>
    </row>
    <row r="8" spans="1:23" x14ac:dyDescent="0.2">
      <c r="A8" s="50" t="s">
        <v>68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57"/>
      <c r="O8" s="57" t="s">
        <v>69</v>
      </c>
      <c r="P8" s="57"/>
      <c r="Q8" s="57"/>
      <c r="R8" s="57"/>
      <c r="S8" s="59">
        <v>107219778</v>
      </c>
      <c r="T8" s="61"/>
      <c r="U8" s="55"/>
      <c r="V8" s="55"/>
    </row>
    <row r="9" spans="1:23" x14ac:dyDescent="0.2">
      <c r="A9" s="50" t="s">
        <v>70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57"/>
      <c r="O9" s="57"/>
      <c r="P9" s="57" t="s">
        <v>71</v>
      </c>
      <c r="Q9" s="57"/>
      <c r="R9" s="57"/>
      <c r="S9" s="59">
        <v>31356913</v>
      </c>
      <c r="T9" s="61"/>
      <c r="U9" s="55"/>
      <c r="V9" s="55"/>
    </row>
    <row r="10" spans="1:23" x14ac:dyDescent="0.2">
      <c r="A10" s="50" t="s">
        <v>72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7"/>
      <c r="O10" s="57"/>
      <c r="P10" s="57" t="s">
        <v>349</v>
      </c>
      <c r="Q10" s="57"/>
      <c r="R10" s="57"/>
      <c r="S10" s="59">
        <v>25245946</v>
      </c>
      <c r="T10" s="61"/>
      <c r="U10" s="55"/>
      <c r="V10" s="55"/>
    </row>
    <row r="11" spans="1:23" x14ac:dyDescent="0.2">
      <c r="A11" s="50" t="s">
        <v>74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7"/>
      <c r="O11" s="57"/>
      <c r="P11" s="57" t="s">
        <v>350</v>
      </c>
      <c r="Q11" s="57"/>
      <c r="R11" s="57"/>
      <c r="S11" s="59">
        <v>1909069</v>
      </c>
      <c r="T11" s="61"/>
      <c r="U11" s="55"/>
      <c r="V11" s="55"/>
    </row>
    <row r="12" spans="1:23" x14ac:dyDescent="0.2">
      <c r="A12" s="50" t="s">
        <v>76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57"/>
      <c r="O12" s="57"/>
      <c r="P12" s="57" t="s">
        <v>351</v>
      </c>
      <c r="Q12" s="57"/>
      <c r="R12" s="57"/>
      <c r="S12" s="59">
        <v>907714</v>
      </c>
      <c r="T12" s="61"/>
      <c r="U12" s="55"/>
      <c r="V12" s="55"/>
    </row>
    <row r="13" spans="1:23" x14ac:dyDescent="0.2">
      <c r="A13" s="50" t="s">
        <v>78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N13" s="57"/>
      <c r="O13" s="57"/>
      <c r="P13" s="57" t="s">
        <v>96</v>
      </c>
      <c r="Q13" s="57"/>
      <c r="R13" s="57"/>
      <c r="S13" s="59">
        <v>3294183</v>
      </c>
      <c r="T13" s="61"/>
      <c r="U13" s="55"/>
      <c r="V13" s="55"/>
    </row>
    <row r="14" spans="1:23" x14ac:dyDescent="0.2">
      <c r="A14" s="50" t="s">
        <v>80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  <c r="N14" s="57"/>
      <c r="O14" s="57"/>
      <c r="P14" s="57" t="s">
        <v>352</v>
      </c>
      <c r="Q14" s="57"/>
      <c r="R14" s="57"/>
      <c r="S14" s="59">
        <v>68354365</v>
      </c>
      <c r="T14" s="61"/>
      <c r="U14" s="55"/>
      <c r="V14" s="55"/>
    </row>
    <row r="15" spans="1:23" x14ac:dyDescent="0.2">
      <c r="A15" s="50" t="s">
        <v>82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57"/>
      <c r="O15" s="57"/>
      <c r="P15" s="57" t="s">
        <v>353</v>
      </c>
      <c r="Q15" s="57"/>
      <c r="R15" s="57"/>
      <c r="S15" s="59">
        <v>56125798</v>
      </c>
      <c r="T15" s="61"/>
      <c r="U15" s="55"/>
      <c r="V15" s="55"/>
    </row>
    <row r="16" spans="1:23" x14ac:dyDescent="0.2">
      <c r="A16" s="50" t="s">
        <v>84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7"/>
      <c r="O16" s="57"/>
      <c r="P16" s="57" t="s">
        <v>354</v>
      </c>
      <c r="Q16" s="57"/>
      <c r="R16" s="57"/>
      <c r="S16" s="59">
        <v>2578715</v>
      </c>
      <c r="T16" s="61"/>
      <c r="U16" s="55"/>
      <c r="V16" s="55"/>
    </row>
    <row r="17" spans="1:22" x14ac:dyDescent="0.2">
      <c r="A17" s="50" t="s">
        <v>86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57"/>
      <c r="O17" s="57"/>
      <c r="P17" s="57" t="s">
        <v>355</v>
      </c>
      <c r="Q17" s="57"/>
      <c r="R17" s="57"/>
      <c r="S17" s="59">
        <v>9550624</v>
      </c>
      <c r="T17" s="61"/>
      <c r="U17" s="55"/>
      <c r="V17" s="55"/>
    </row>
    <row r="18" spans="1:22" x14ac:dyDescent="0.2">
      <c r="A18" s="50" t="s">
        <v>88</v>
      </c>
      <c r="B18" s="62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7"/>
      <c r="O18" s="57"/>
      <c r="P18" s="57" t="s">
        <v>96</v>
      </c>
      <c r="Q18" s="57"/>
      <c r="R18" s="57"/>
      <c r="S18" s="59">
        <v>99228</v>
      </c>
      <c r="T18" s="61"/>
      <c r="U18" s="55"/>
      <c r="V18" s="55"/>
    </row>
    <row r="19" spans="1:22" x14ac:dyDescent="0.2">
      <c r="A19" s="50" t="s">
        <v>89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57"/>
      <c r="O19" s="57"/>
      <c r="P19" s="57" t="s">
        <v>90</v>
      </c>
      <c r="Q19" s="57"/>
      <c r="R19" s="57"/>
      <c r="S19" s="59">
        <v>7508500</v>
      </c>
      <c r="T19" s="61"/>
      <c r="U19" s="55"/>
      <c r="V19" s="55"/>
    </row>
    <row r="20" spans="1:22" x14ac:dyDescent="0.2">
      <c r="A20" s="50" t="s">
        <v>91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7"/>
      <c r="O20" s="57"/>
      <c r="P20" s="58" t="s">
        <v>356</v>
      </c>
      <c r="Q20" s="58"/>
      <c r="R20" s="58"/>
      <c r="S20" s="59">
        <v>117702</v>
      </c>
      <c r="T20" s="61"/>
      <c r="U20" s="55"/>
      <c r="V20" s="55"/>
    </row>
    <row r="21" spans="1:22" x14ac:dyDescent="0.2">
      <c r="A21" s="50" t="s">
        <v>93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  <c r="N21" s="57"/>
      <c r="O21" s="57"/>
      <c r="P21" s="57" t="s">
        <v>357</v>
      </c>
      <c r="Q21" s="57"/>
      <c r="R21" s="57"/>
      <c r="S21" s="59">
        <v>1342105</v>
      </c>
      <c r="T21" s="61"/>
      <c r="U21" s="55"/>
      <c r="V21" s="55"/>
    </row>
    <row r="22" spans="1:22" x14ac:dyDescent="0.2">
      <c r="A22" s="50" t="s">
        <v>95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7"/>
      <c r="O22" s="57"/>
      <c r="P22" s="57" t="s">
        <v>96</v>
      </c>
      <c r="Q22" s="57"/>
      <c r="R22" s="57"/>
      <c r="S22" s="59">
        <v>6048694</v>
      </c>
      <c r="T22" s="61"/>
      <c r="U22" s="55"/>
      <c r="V22" s="55"/>
    </row>
    <row r="23" spans="1:22" x14ac:dyDescent="0.2">
      <c r="A23" s="50" t="s">
        <v>97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7"/>
      <c r="O23" s="58" t="s">
        <v>98</v>
      </c>
      <c r="P23" s="58"/>
      <c r="Q23" s="57"/>
      <c r="R23" s="57"/>
      <c r="S23" s="59">
        <v>154314535</v>
      </c>
      <c r="T23" s="61"/>
      <c r="U23" s="55"/>
      <c r="V23" s="55"/>
    </row>
    <row r="24" spans="1:22" x14ac:dyDescent="0.2">
      <c r="A24" s="50" t="s">
        <v>99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7"/>
      <c r="O24" s="57"/>
      <c r="P24" s="57" t="s">
        <v>100</v>
      </c>
      <c r="Q24" s="57"/>
      <c r="R24" s="57"/>
      <c r="S24" s="59">
        <v>40608453</v>
      </c>
      <c r="T24" s="61"/>
      <c r="U24" s="55"/>
      <c r="V24" s="55"/>
    </row>
    <row r="25" spans="1:22" x14ac:dyDescent="0.2">
      <c r="A25" s="50" t="s">
        <v>101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7"/>
      <c r="O25" s="57"/>
      <c r="P25" s="57" t="s">
        <v>102</v>
      </c>
      <c r="Q25" s="57"/>
      <c r="R25" s="57"/>
      <c r="S25" s="59">
        <v>101057396</v>
      </c>
      <c r="T25" s="61"/>
      <c r="U25" s="55"/>
      <c r="V25" s="55"/>
    </row>
    <row r="26" spans="1:22" x14ac:dyDescent="0.2">
      <c r="A26" s="50" t="s">
        <v>103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7"/>
      <c r="O26" s="57"/>
      <c r="P26" s="57" t="s">
        <v>104</v>
      </c>
      <c r="Q26" s="57"/>
      <c r="R26" s="57"/>
      <c r="S26" s="59" t="s">
        <v>14</v>
      </c>
      <c r="T26" s="61"/>
      <c r="U26" s="55"/>
      <c r="V26" s="55"/>
    </row>
    <row r="27" spans="1:22" x14ac:dyDescent="0.2">
      <c r="A27" s="50" t="s">
        <v>105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7"/>
      <c r="O27" s="57"/>
      <c r="P27" s="57" t="s">
        <v>17</v>
      </c>
      <c r="Q27" s="57"/>
      <c r="R27" s="57"/>
      <c r="S27" s="59">
        <v>12648685</v>
      </c>
      <c r="T27" s="61"/>
      <c r="U27" s="55"/>
      <c r="V27" s="55"/>
    </row>
    <row r="28" spans="1:22" x14ac:dyDescent="0.2">
      <c r="A28" s="50" t="s">
        <v>106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7" t="s">
        <v>107</v>
      </c>
      <c r="O28" s="57"/>
      <c r="P28" s="57"/>
      <c r="Q28" s="57"/>
      <c r="R28" s="57"/>
      <c r="S28" s="59">
        <v>21368446</v>
      </c>
      <c r="T28" s="61"/>
      <c r="U28" s="55"/>
      <c r="V28" s="55"/>
    </row>
    <row r="29" spans="1:22" x14ac:dyDescent="0.2">
      <c r="A29" s="50" t="s">
        <v>108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7"/>
      <c r="O29" s="57" t="s">
        <v>109</v>
      </c>
      <c r="P29" s="57"/>
      <c r="Q29" s="57"/>
      <c r="R29" s="57"/>
      <c r="S29" s="59">
        <v>5101620</v>
      </c>
      <c r="T29" s="61"/>
      <c r="U29" s="55"/>
      <c r="V29" s="55"/>
    </row>
    <row r="30" spans="1:22" x14ac:dyDescent="0.2">
      <c r="A30" s="50" t="s">
        <v>110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57"/>
      <c r="O30" s="57" t="s">
        <v>17</v>
      </c>
      <c r="P30" s="57"/>
      <c r="Q30" s="58"/>
      <c r="R30" s="57"/>
      <c r="S30" s="217">
        <v>16266826</v>
      </c>
      <c r="T30" s="218"/>
      <c r="U30" s="55"/>
      <c r="V30" s="55"/>
    </row>
    <row r="31" spans="1:22" x14ac:dyDescent="0.2">
      <c r="A31" s="50" t="s">
        <v>111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63" t="s">
        <v>358</v>
      </c>
      <c r="N31" s="64"/>
      <c r="O31" s="64"/>
      <c r="P31" s="64"/>
      <c r="Q31" s="64"/>
      <c r="R31" s="64"/>
      <c r="S31" s="65">
        <v>-240165867</v>
      </c>
      <c r="T31" s="66"/>
      <c r="U31" s="55"/>
      <c r="V31" s="55"/>
    </row>
    <row r="32" spans="1:22" x14ac:dyDescent="0.2">
      <c r="A32" s="50" t="s">
        <v>113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7" t="s">
        <v>114</v>
      </c>
      <c r="O32" s="57"/>
      <c r="P32" s="58"/>
      <c r="Q32" s="57"/>
      <c r="R32" s="57"/>
      <c r="S32" s="59">
        <v>119250</v>
      </c>
      <c r="T32" s="60"/>
      <c r="U32" s="55"/>
      <c r="V32" s="55"/>
    </row>
    <row r="33" spans="1:22" x14ac:dyDescent="0.2">
      <c r="A33" s="50" t="s">
        <v>115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57"/>
      <c r="O33" s="58" t="s">
        <v>116</v>
      </c>
      <c r="P33" s="58"/>
      <c r="Q33" s="57"/>
      <c r="R33" s="57"/>
      <c r="S33" s="59" t="s">
        <v>14</v>
      </c>
      <c r="T33" s="61"/>
      <c r="U33" s="55"/>
      <c r="V33" s="55"/>
    </row>
    <row r="34" spans="1:22" x14ac:dyDescent="0.2">
      <c r="A34" s="50" t="s">
        <v>117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7"/>
      <c r="O34" s="58" t="s">
        <v>118</v>
      </c>
      <c r="P34" s="58"/>
      <c r="Q34" s="57"/>
      <c r="R34" s="57"/>
      <c r="S34" s="59">
        <v>11838</v>
      </c>
      <c r="T34" s="61"/>
      <c r="U34" s="55"/>
      <c r="V34" s="55"/>
    </row>
    <row r="35" spans="1:22" x14ac:dyDescent="0.2">
      <c r="A35" s="50" t="s">
        <v>119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57"/>
      <c r="O35" s="58" t="s">
        <v>120</v>
      </c>
      <c r="P35" s="58"/>
      <c r="Q35" s="57"/>
      <c r="R35" s="58"/>
      <c r="S35" s="59" t="s">
        <v>14</v>
      </c>
      <c r="T35" s="61"/>
      <c r="U35" s="55"/>
      <c r="V35" s="55"/>
    </row>
    <row r="36" spans="1:22" x14ac:dyDescent="0.2">
      <c r="A36" s="50" t="s">
        <v>121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57"/>
      <c r="O36" s="57" t="s">
        <v>122</v>
      </c>
      <c r="P36" s="57"/>
      <c r="Q36" s="57"/>
      <c r="R36" s="57"/>
      <c r="S36" s="59" t="s">
        <v>14</v>
      </c>
      <c r="T36" s="61"/>
      <c r="U36" s="55"/>
      <c r="V36" s="55"/>
    </row>
    <row r="37" spans="1:22" x14ac:dyDescent="0.2">
      <c r="A37" s="50" t="s">
        <v>123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57"/>
      <c r="O37" s="57" t="s">
        <v>17</v>
      </c>
      <c r="P37" s="57"/>
      <c r="Q37" s="57"/>
      <c r="R37" s="57"/>
      <c r="S37" s="59">
        <v>107412</v>
      </c>
      <c r="T37" s="61"/>
      <c r="U37" s="55"/>
      <c r="V37" s="55"/>
    </row>
    <row r="38" spans="1:22" x14ac:dyDescent="0.2">
      <c r="A38" s="50" t="s">
        <v>124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 t="s">
        <v>125</v>
      </c>
      <c r="O38" s="57"/>
      <c r="P38" s="57"/>
      <c r="Q38" s="57"/>
      <c r="R38" s="57"/>
      <c r="S38" s="59">
        <v>2301</v>
      </c>
      <c r="T38" s="61"/>
      <c r="U38" s="55"/>
      <c r="V38" s="55"/>
    </row>
    <row r="39" spans="1:22" x14ac:dyDescent="0.2">
      <c r="A39" s="50" t="s">
        <v>126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57"/>
      <c r="O39" s="57" t="s">
        <v>127</v>
      </c>
      <c r="P39" s="57"/>
      <c r="Q39" s="57"/>
      <c r="R39" s="57"/>
      <c r="S39" s="59">
        <v>818</v>
      </c>
      <c r="T39" s="61"/>
      <c r="U39" s="55"/>
      <c r="V39" s="55"/>
    </row>
    <row r="40" spans="1:22" ht="13.8" thickBot="1" x14ac:dyDescent="0.25">
      <c r="A40" s="50" t="s">
        <v>128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7"/>
      <c r="O40" s="57" t="s">
        <v>17</v>
      </c>
      <c r="P40" s="57"/>
      <c r="Q40" s="57"/>
      <c r="R40" s="57"/>
      <c r="S40" s="59">
        <v>1483</v>
      </c>
      <c r="T40" s="61"/>
      <c r="U40" s="55"/>
      <c r="V40" s="55"/>
    </row>
    <row r="41" spans="1:22" ht="13.8" thickBot="1" x14ac:dyDescent="0.25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219" t="s">
        <v>129</v>
      </c>
      <c r="N41" s="68"/>
      <c r="O41" s="68"/>
      <c r="P41" s="68"/>
      <c r="Q41" s="68"/>
      <c r="R41" s="68"/>
      <c r="S41" s="69">
        <v>-240282815</v>
      </c>
      <c r="T41" s="70"/>
      <c r="U41" s="55"/>
      <c r="V41" s="55"/>
    </row>
    <row r="42" spans="1:22" x14ac:dyDescent="0.2"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220"/>
      <c r="T42" s="55"/>
      <c r="U42" s="55"/>
      <c r="V42" s="55"/>
    </row>
  </sheetData>
  <mergeCells count="5">
    <mergeCell ref="C2:V2"/>
    <mergeCell ref="C3:V3"/>
    <mergeCell ref="C4:V4"/>
    <mergeCell ref="M6:R6"/>
    <mergeCell ref="S6:T6"/>
  </mergeCells>
  <phoneticPr fontId="6"/>
  <pageMargins left="0.70866141732283472" right="0.70866141732283472" top="0.39370078740157483" bottom="0.39370078740157483" header="0.51181102362204722" footer="0.51181102362204722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C7" zoomScale="85" zoomScaleNormal="85" zoomScaleSheetLayoutView="90" workbookViewId="0">
      <selection activeCell="V30" sqref="V30"/>
    </sheetView>
  </sheetViews>
  <sheetFormatPr defaultColWidth="9" defaultRowHeight="13.2" x14ac:dyDescent="0.2"/>
  <cols>
    <col min="1" max="1" width="0" style="50" hidden="1" customWidth="1"/>
    <col min="2" max="3" width="4.88671875" style="51" customWidth="1"/>
    <col min="4" max="4" width="1.44140625" style="51" customWidth="1"/>
    <col min="5" max="6" width="1.6640625" style="51" customWidth="1"/>
    <col min="7" max="7" width="1.44140625" style="51" customWidth="1"/>
    <col min="8" max="8" width="1.6640625" style="51" customWidth="1"/>
    <col min="9" max="15" width="2.109375" style="51" customWidth="1"/>
    <col min="16" max="16" width="2.88671875" style="51" customWidth="1"/>
    <col min="17" max="17" width="15.6640625" style="51" customWidth="1"/>
    <col min="18" max="18" width="2.77734375" style="51" customWidth="1"/>
    <col min="19" max="19" width="15.6640625" style="51" customWidth="1"/>
    <col min="20" max="20" width="3.77734375" style="51" bestFit="1" customWidth="1"/>
    <col min="21" max="21" width="15.6640625" style="51" customWidth="1"/>
    <col min="22" max="22" width="3.33203125" style="51" customWidth="1"/>
    <col min="23" max="23" width="15.6640625" style="51" customWidth="1"/>
    <col min="24" max="24" width="5.77734375" style="51" customWidth="1"/>
    <col min="25" max="16384" width="9" style="51"/>
  </cols>
  <sheetData>
    <row r="1" spans="1:24" s="10" customFormat="1" x14ac:dyDescent="0.2">
      <c r="A1" s="47"/>
      <c r="B1" s="47"/>
    </row>
    <row r="2" spans="1:24" ht="23.4" x14ac:dyDescent="0.2">
      <c r="B2" s="330" t="s">
        <v>370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221"/>
    </row>
    <row r="3" spans="1:24" ht="16.2" x14ac:dyDescent="0.2">
      <c r="C3" s="331" t="s">
        <v>517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</row>
    <row r="4" spans="1:24" ht="16.2" x14ac:dyDescent="0.2">
      <c r="C4" s="331" t="s">
        <v>518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</row>
    <row r="5" spans="1:24" ht="13.8" thickBot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4"/>
      <c r="X5" s="54" t="s">
        <v>0</v>
      </c>
    </row>
    <row r="6" spans="1:24" ht="17.25" customHeight="1" x14ac:dyDescent="0.2">
      <c r="C6" s="355" t="s">
        <v>1</v>
      </c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7"/>
      <c r="Q6" s="361" t="s">
        <v>145</v>
      </c>
      <c r="R6" s="356"/>
      <c r="S6" s="363" t="s">
        <v>2</v>
      </c>
      <c r="T6" s="364"/>
      <c r="U6" s="364"/>
      <c r="V6" s="364"/>
      <c r="W6" s="364"/>
      <c r="X6" s="365"/>
    </row>
    <row r="7" spans="1:24" ht="42" customHeight="1" thickBot="1" x14ac:dyDescent="0.25">
      <c r="C7" s="358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60"/>
      <c r="Q7" s="362"/>
      <c r="R7" s="359"/>
      <c r="S7" s="349" t="s">
        <v>160</v>
      </c>
      <c r="T7" s="350"/>
      <c r="U7" s="351" t="s">
        <v>161</v>
      </c>
      <c r="V7" s="350"/>
      <c r="W7" s="351" t="s">
        <v>359</v>
      </c>
      <c r="X7" s="352"/>
    </row>
    <row r="8" spans="1:24" ht="15" customHeight="1" thickBot="1" x14ac:dyDescent="0.25">
      <c r="A8" s="50" t="s">
        <v>143</v>
      </c>
      <c r="C8" s="81" t="s">
        <v>158</v>
      </c>
      <c r="D8" s="82"/>
      <c r="E8" s="82"/>
      <c r="F8" s="83"/>
      <c r="G8" s="83"/>
      <c r="H8" s="84"/>
      <c r="I8" s="84"/>
      <c r="J8" s="85"/>
      <c r="K8" s="84"/>
      <c r="L8" s="82"/>
      <c r="M8" s="82"/>
      <c r="N8" s="82"/>
      <c r="O8" s="82"/>
      <c r="P8" s="82"/>
      <c r="Q8" s="222">
        <v>898081567</v>
      </c>
      <c r="R8" s="223"/>
      <c r="S8" s="224">
        <v>913601591</v>
      </c>
      <c r="T8" s="225"/>
      <c r="U8" s="222">
        <v>-15592973</v>
      </c>
      <c r="V8" s="225"/>
      <c r="W8" s="86">
        <v>72950</v>
      </c>
      <c r="X8" s="87" t="s">
        <v>146</v>
      </c>
    </row>
    <row r="9" spans="1:24" ht="15" customHeight="1" x14ac:dyDescent="0.2">
      <c r="A9" s="50" t="s">
        <v>130</v>
      </c>
      <c r="C9" s="91"/>
      <c r="D9" s="127" t="s">
        <v>129</v>
      </c>
      <c r="E9" s="127"/>
      <c r="F9" s="226"/>
      <c r="G9" s="226"/>
      <c r="H9" s="226"/>
      <c r="I9" s="226"/>
      <c r="J9" s="226"/>
      <c r="K9" s="226"/>
      <c r="L9" s="226"/>
      <c r="M9" s="226"/>
      <c r="N9" s="127"/>
      <c r="O9" s="127"/>
      <c r="P9" s="127"/>
      <c r="Q9" s="94">
        <v>-240282815</v>
      </c>
      <c r="R9" s="227"/>
      <c r="S9" s="343"/>
      <c r="T9" s="344"/>
      <c r="U9" s="228">
        <v>-240290559</v>
      </c>
      <c r="V9" s="229" t="s">
        <v>146</v>
      </c>
      <c r="W9" s="94">
        <v>7744</v>
      </c>
      <c r="X9" s="95" t="s">
        <v>146</v>
      </c>
    </row>
    <row r="10" spans="1:24" ht="15" customHeight="1" x14ac:dyDescent="0.2">
      <c r="A10" s="50" t="s">
        <v>163</v>
      </c>
      <c r="C10" s="96"/>
      <c r="D10" s="97" t="s">
        <v>164</v>
      </c>
      <c r="E10" s="97"/>
      <c r="F10" s="97"/>
      <c r="G10" s="97"/>
      <c r="H10" s="97"/>
      <c r="I10" s="97"/>
      <c r="J10" s="97"/>
      <c r="K10" s="97"/>
      <c r="L10" s="97"/>
      <c r="M10" s="98"/>
      <c r="N10" s="97"/>
      <c r="O10" s="97"/>
      <c r="P10" s="99"/>
      <c r="Q10" s="230">
        <v>242445521</v>
      </c>
      <c r="R10" s="231"/>
      <c r="S10" s="345"/>
      <c r="T10" s="346"/>
      <c r="U10" s="230">
        <v>242445521</v>
      </c>
      <c r="V10" s="232"/>
      <c r="W10" s="100" t="s">
        <v>14</v>
      </c>
      <c r="X10" s="101" t="s">
        <v>146</v>
      </c>
    </row>
    <row r="11" spans="1:24" ht="15" customHeight="1" x14ac:dyDescent="0.2">
      <c r="A11" s="50" t="s">
        <v>131</v>
      </c>
      <c r="C11" s="96"/>
      <c r="D11" s="97"/>
      <c r="E11" s="97" t="s">
        <v>147</v>
      </c>
      <c r="F11" s="97"/>
      <c r="G11" s="102"/>
      <c r="H11" s="102"/>
      <c r="I11" s="102"/>
      <c r="J11" s="102"/>
      <c r="K11" s="102"/>
      <c r="L11" s="97"/>
      <c r="M11" s="98"/>
      <c r="N11" s="97"/>
      <c r="O11" s="97"/>
      <c r="P11" s="99"/>
      <c r="Q11" s="230">
        <v>150379571</v>
      </c>
      <c r="R11" s="231"/>
      <c r="S11" s="345"/>
      <c r="T11" s="346"/>
      <c r="U11" s="230">
        <v>150379571</v>
      </c>
      <c r="V11" s="232" t="s">
        <v>146</v>
      </c>
      <c r="W11" s="100" t="s">
        <v>14</v>
      </c>
      <c r="X11" s="101" t="s">
        <v>146</v>
      </c>
    </row>
    <row r="12" spans="1:24" ht="15" customHeight="1" x14ac:dyDescent="0.2">
      <c r="A12" s="50" t="s">
        <v>132</v>
      </c>
      <c r="C12" s="103"/>
      <c r="D12" s="97"/>
      <c r="E12" s="97" t="s">
        <v>148</v>
      </c>
      <c r="F12" s="104"/>
      <c r="G12" s="104"/>
      <c r="H12" s="104"/>
      <c r="I12" s="104"/>
      <c r="J12" s="104"/>
      <c r="K12" s="104"/>
      <c r="L12" s="97"/>
      <c r="M12" s="98"/>
      <c r="N12" s="97"/>
      <c r="O12" s="97"/>
      <c r="P12" s="99"/>
      <c r="Q12" s="233">
        <v>92065950</v>
      </c>
      <c r="R12" s="234" t="s">
        <v>146</v>
      </c>
      <c r="S12" s="347"/>
      <c r="T12" s="348"/>
      <c r="U12" s="230">
        <v>92065950</v>
      </c>
      <c r="V12" s="232" t="s">
        <v>146</v>
      </c>
      <c r="W12" s="100" t="s">
        <v>14</v>
      </c>
      <c r="X12" s="101" t="s">
        <v>146</v>
      </c>
    </row>
    <row r="13" spans="1:24" ht="15" customHeight="1" x14ac:dyDescent="0.2">
      <c r="A13" s="50" t="s">
        <v>133</v>
      </c>
      <c r="C13" s="107"/>
      <c r="D13" s="108" t="s">
        <v>149</v>
      </c>
      <c r="E13" s="108"/>
      <c r="F13" s="109"/>
      <c r="G13" s="109"/>
      <c r="H13" s="109"/>
      <c r="I13" s="110"/>
      <c r="J13" s="110"/>
      <c r="K13" s="110"/>
      <c r="L13" s="108"/>
      <c r="M13" s="108"/>
      <c r="N13" s="108"/>
      <c r="O13" s="108"/>
      <c r="P13" s="111"/>
      <c r="Q13" s="112">
        <v>2162706</v>
      </c>
      <c r="R13" s="113" t="s">
        <v>146</v>
      </c>
      <c r="S13" s="341"/>
      <c r="T13" s="342"/>
      <c r="U13" s="112">
        <v>2154962</v>
      </c>
      <c r="V13" s="235" t="s">
        <v>146</v>
      </c>
      <c r="W13" s="112">
        <v>7744</v>
      </c>
      <c r="X13" s="113" t="s">
        <v>146</v>
      </c>
    </row>
    <row r="14" spans="1:24" ht="15" customHeight="1" x14ac:dyDescent="0.2">
      <c r="A14" s="50" t="s">
        <v>134</v>
      </c>
      <c r="C14" s="96"/>
      <c r="D14" s="97" t="s">
        <v>150</v>
      </c>
      <c r="E14" s="97"/>
      <c r="F14" s="104"/>
      <c r="G14" s="104"/>
      <c r="H14" s="104"/>
      <c r="I14" s="102"/>
      <c r="J14" s="102"/>
      <c r="K14" s="102"/>
      <c r="L14" s="97"/>
      <c r="M14" s="97"/>
      <c r="N14" s="97"/>
      <c r="O14" s="97"/>
      <c r="P14" s="99"/>
      <c r="Q14" s="339"/>
      <c r="R14" s="340"/>
      <c r="S14" s="236">
        <v>4791826</v>
      </c>
      <c r="T14" s="237" t="s">
        <v>146</v>
      </c>
      <c r="U14" s="230">
        <v>-4791826</v>
      </c>
      <c r="V14" s="232" t="s">
        <v>146</v>
      </c>
      <c r="W14" s="395"/>
      <c r="X14" s="396"/>
    </row>
    <row r="15" spans="1:24" ht="15" customHeight="1" x14ac:dyDescent="0.2">
      <c r="A15" s="50" t="s">
        <v>135</v>
      </c>
      <c r="C15" s="96"/>
      <c r="D15" s="97"/>
      <c r="E15" s="104" t="s">
        <v>151</v>
      </c>
      <c r="F15" s="104"/>
      <c r="G15" s="104"/>
      <c r="H15" s="102"/>
      <c r="I15" s="102"/>
      <c r="J15" s="102"/>
      <c r="K15" s="102"/>
      <c r="L15" s="97"/>
      <c r="M15" s="97"/>
      <c r="N15" s="97"/>
      <c r="O15" s="97"/>
      <c r="P15" s="99"/>
      <c r="Q15" s="339"/>
      <c r="R15" s="340"/>
      <c r="S15" s="238">
        <v>14475199</v>
      </c>
      <c r="T15" s="239" t="s">
        <v>146</v>
      </c>
      <c r="U15" s="230">
        <v>-14475199</v>
      </c>
      <c r="V15" s="232" t="s">
        <v>146</v>
      </c>
      <c r="W15" s="395"/>
      <c r="X15" s="396"/>
    </row>
    <row r="16" spans="1:24" ht="15" customHeight="1" x14ac:dyDescent="0.2">
      <c r="A16" s="50" t="s">
        <v>136</v>
      </c>
      <c r="C16" s="96"/>
      <c r="D16" s="97"/>
      <c r="E16" s="104" t="s">
        <v>152</v>
      </c>
      <c r="F16" s="104"/>
      <c r="G16" s="104"/>
      <c r="H16" s="104"/>
      <c r="I16" s="102"/>
      <c r="J16" s="102"/>
      <c r="K16" s="102"/>
      <c r="L16" s="97"/>
      <c r="M16" s="97"/>
      <c r="N16" s="97"/>
      <c r="O16" s="97"/>
      <c r="P16" s="99"/>
      <c r="Q16" s="339"/>
      <c r="R16" s="340"/>
      <c r="S16" s="238">
        <v>-13396847</v>
      </c>
      <c r="T16" s="239" t="s">
        <v>146</v>
      </c>
      <c r="U16" s="230">
        <v>13396847</v>
      </c>
      <c r="V16" s="232" t="s">
        <v>146</v>
      </c>
      <c r="W16" s="395"/>
      <c r="X16" s="396"/>
    </row>
    <row r="17" spans="1:24" ht="15" customHeight="1" x14ac:dyDescent="0.2">
      <c r="A17" s="50" t="s">
        <v>137</v>
      </c>
      <c r="C17" s="96"/>
      <c r="D17" s="97"/>
      <c r="E17" s="104" t="s">
        <v>153</v>
      </c>
      <c r="F17" s="104"/>
      <c r="G17" s="104"/>
      <c r="H17" s="104"/>
      <c r="I17" s="102"/>
      <c r="J17" s="102"/>
      <c r="K17" s="102"/>
      <c r="L17" s="97"/>
      <c r="M17" s="97"/>
      <c r="N17" s="97"/>
      <c r="O17" s="97"/>
      <c r="P17" s="99"/>
      <c r="Q17" s="339"/>
      <c r="R17" s="340"/>
      <c r="S17" s="238">
        <v>11068429</v>
      </c>
      <c r="T17" s="239" t="s">
        <v>146</v>
      </c>
      <c r="U17" s="230">
        <v>-11068429</v>
      </c>
      <c r="V17" s="232" t="s">
        <v>146</v>
      </c>
      <c r="W17" s="395"/>
      <c r="X17" s="396"/>
    </row>
    <row r="18" spans="1:24" ht="15" customHeight="1" x14ac:dyDescent="0.2">
      <c r="A18" s="50" t="s">
        <v>138</v>
      </c>
      <c r="B18" s="62"/>
      <c r="C18" s="96"/>
      <c r="D18" s="97"/>
      <c r="E18" s="104" t="s">
        <v>154</v>
      </c>
      <c r="F18" s="104"/>
      <c r="G18" s="104"/>
      <c r="H18" s="104"/>
      <c r="I18" s="102"/>
      <c r="J18" s="118"/>
      <c r="K18" s="102"/>
      <c r="L18" s="97"/>
      <c r="M18" s="97"/>
      <c r="N18" s="97"/>
      <c r="O18" s="97"/>
      <c r="P18" s="99"/>
      <c r="Q18" s="339"/>
      <c r="R18" s="340"/>
      <c r="S18" s="238">
        <v>-7354954</v>
      </c>
      <c r="T18" s="239" t="s">
        <v>146</v>
      </c>
      <c r="U18" s="230">
        <v>7354954</v>
      </c>
      <c r="V18" s="232" t="s">
        <v>146</v>
      </c>
      <c r="W18" s="395"/>
      <c r="X18" s="396"/>
    </row>
    <row r="19" spans="1:24" ht="15" customHeight="1" x14ac:dyDescent="0.2">
      <c r="A19" s="50" t="s">
        <v>139</v>
      </c>
      <c r="C19" s="96"/>
      <c r="D19" s="97" t="s">
        <v>155</v>
      </c>
      <c r="E19" s="97"/>
      <c r="F19" s="104"/>
      <c r="G19" s="102"/>
      <c r="H19" s="102"/>
      <c r="I19" s="102"/>
      <c r="J19" s="102"/>
      <c r="K19" s="102"/>
      <c r="L19" s="97"/>
      <c r="M19" s="97"/>
      <c r="N19" s="97"/>
      <c r="O19" s="97"/>
      <c r="P19" s="99"/>
      <c r="Q19" s="249">
        <v>0</v>
      </c>
      <c r="R19" s="231" t="s">
        <v>146</v>
      </c>
      <c r="S19" s="249">
        <v>0</v>
      </c>
      <c r="T19" s="239" t="s">
        <v>146</v>
      </c>
      <c r="U19" s="337"/>
      <c r="V19" s="399"/>
      <c r="W19" s="395"/>
      <c r="X19" s="396"/>
    </row>
    <row r="20" spans="1:24" ht="15" customHeight="1" x14ac:dyDescent="0.2">
      <c r="A20" s="50" t="s">
        <v>140</v>
      </c>
      <c r="C20" s="96"/>
      <c r="D20" s="97" t="s">
        <v>156</v>
      </c>
      <c r="E20" s="97"/>
      <c r="F20" s="104"/>
      <c r="G20" s="104"/>
      <c r="H20" s="102"/>
      <c r="I20" s="102"/>
      <c r="J20" s="102"/>
      <c r="K20" s="102"/>
      <c r="L20" s="97"/>
      <c r="M20" s="119"/>
      <c r="N20" s="119"/>
      <c r="O20" s="119"/>
      <c r="P20" s="120"/>
      <c r="Q20" s="230">
        <v>293149</v>
      </c>
      <c r="R20" s="231"/>
      <c r="S20" s="238">
        <v>293149</v>
      </c>
      <c r="T20" s="239" t="s">
        <v>146</v>
      </c>
      <c r="U20" s="337"/>
      <c r="V20" s="399"/>
      <c r="W20" s="395"/>
      <c r="X20" s="396"/>
    </row>
    <row r="21" spans="1:24" ht="15" customHeight="1" x14ac:dyDescent="0.2">
      <c r="C21" s="96"/>
      <c r="D21" s="104" t="s">
        <v>360</v>
      </c>
      <c r="E21" s="97"/>
      <c r="F21" s="104"/>
      <c r="G21" s="104"/>
      <c r="H21" s="102"/>
      <c r="I21" s="102"/>
      <c r="J21" s="102"/>
      <c r="K21" s="102"/>
      <c r="L21" s="97"/>
      <c r="M21" s="119"/>
      <c r="N21" s="119"/>
      <c r="O21" s="119"/>
      <c r="P21" s="120"/>
      <c r="Q21" s="249">
        <v>0</v>
      </c>
      <c r="R21" s="231" t="s">
        <v>146</v>
      </c>
      <c r="S21" s="397"/>
      <c r="T21" s="398"/>
      <c r="U21" s="337"/>
      <c r="V21" s="399"/>
      <c r="W21" s="307">
        <v>0</v>
      </c>
      <c r="X21" s="231" t="s">
        <v>146</v>
      </c>
    </row>
    <row r="22" spans="1:24" ht="15" customHeight="1" x14ac:dyDescent="0.2">
      <c r="C22" s="96"/>
      <c r="D22" s="104" t="s">
        <v>361</v>
      </c>
      <c r="E22" s="97"/>
      <c r="F22" s="104"/>
      <c r="G22" s="104"/>
      <c r="H22" s="102"/>
      <c r="I22" s="102"/>
      <c r="J22" s="102"/>
      <c r="K22" s="102"/>
      <c r="L22" s="97"/>
      <c r="M22" s="119"/>
      <c r="N22" s="119"/>
      <c r="O22" s="119"/>
      <c r="P22" s="120"/>
      <c r="Q22" s="249">
        <v>0</v>
      </c>
      <c r="R22" s="231" t="s">
        <v>146</v>
      </c>
      <c r="S22" s="397"/>
      <c r="T22" s="398"/>
      <c r="U22" s="337"/>
      <c r="V22" s="399"/>
      <c r="W22" s="249">
        <v>0</v>
      </c>
      <c r="X22" s="231" t="s">
        <v>146</v>
      </c>
    </row>
    <row r="23" spans="1:24" ht="15" customHeight="1" x14ac:dyDescent="0.2">
      <c r="C23" s="96"/>
      <c r="D23" s="104" t="s">
        <v>247</v>
      </c>
      <c r="E23" s="97"/>
      <c r="F23" s="104"/>
      <c r="G23" s="104"/>
      <c r="H23" s="102"/>
      <c r="I23" s="102"/>
      <c r="J23" s="102"/>
      <c r="K23" s="102"/>
      <c r="L23" s="97"/>
      <c r="M23" s="119"/>
      <c r="N23" s="119"/>
      <c r="O23" s="119"/>
      <c r="P23" s="120"/>
      <c r="Q23" s="230">
        <v>-3304722</v>
      </c>
      <c r="R23" s="308"/>
      <c r="S23" s="116">
        <v>-3764303</v>
      </c>
      <c r="T23" s="310"/>
      <c r="U23" s="100">
        <v>471089</v>
      </c>
      <c r="V23" s="309"/>
      <c r="W23" s="230">
        <v>-11508</v>
      </c>
      <c r="X23" s="231" t="s">
        <v>146</v>
      </c>
    </row>
    <row r="24" spans="1:24" ht="15" customHeight="1" x14ac:dyDescent="0.2">
      <c r="A24" s="50" t="s">
        <v>141</v>
      </c>
      <c r="C24" s="103"/>
      <c r="D24" s="121" t="s">
        <v>17</v>
      </c>
      <c r="E24" s="121"/>
      <c r="F24" s="122"/>
      <c r="G24" s="122"/>
      <c r="H24" s="122"/>
      <c r="I24" s="123"/>
      <c r="J24" s="123"/>
      <c r="K24" s="123"/>
      <c r="L24" s="121"/>
      <c r="M24" s="121"/>
      <c r="N24" s="121"/>
      <c r="O24" s="121"/>
      <c r="P24" s="124"/>
      <c r="Q24" s="230">
        <v>-102972</v>
      </c>
      <c r="R24" s="231"/>
      <c r="S24" s="238">
        <v>92178</v>
      </c>
      <c r="T24" s="239"/>
      <c r="U24" s="230">
        <v>-195150</v>
      </c>
      <c r="V24" s="232" t="s">
        <v>146</v>
      </c>
      <c r="W24" s="395"/>
      <c r="X24" s="396"/>
    </row>
    <row r="25" spans="1:24" ht="15" customHeight="1" thickBot="1" x14ac:dyDescent="0.25">
      <c r="A25" s="50" t="s">
        <v>142</v>
      </c>
      <c r="C25" s="91" t="s">
        <v>157</v>
      </c>
      <c r="D25" s="127"/>
      <c r="E25" s="127"/>
      <c r="F25" s="240"/>
      <c r="G25" s="240"/>
      <c r="H25" s="125"/>
      <c r="I25" s="125"/>
      <c r="J25" s="126"/>
      <c r="K25" s="125"/>
      <c r="L25" s="127"/>
      <c r="M25" s="127"/>
      <c r="N25" s="127"/>
      <c r="O25" s="127"/>
      <c r="P25" s="128"/>
      <c r="Q25" s="241">
        <v>-951839</v>
      </c>
      <c r="R25" s="242"/>
      <c r="S25" s="243">
        <v>1412850</v>
      </c>
      <c r="T25" s="244"/>
      <c r="U25" s="222">
        <v>-2360925</v>
      </c>
      <c r="V25" s="245"/>
      <c r="W25" s="112">
        <v>-3764</v>
      </c>
      <c r="X25" s="113" t="s">
        <v>146</v>
      </c>
    </row>
    <row r="26" spans="1:24" ht="15" customHeight="1" thickBot="1" x14ac:dyDescent="0.25">
      <c r="A26" s="50" t="s">
        <v>144</v>
      </c>
      <c r="C26" s="246" t="s">
        <v>159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>
        <v>897129728</v>
      </c>
      <c r="R26" s="135"/>
      <c r="S26" s="136">
        <v>915014441</v>
      </c>
      <c r="T26" s="247"/>
      <c r="U26" s="134">
        <v>-17953899</v>
      </c>
      <c r="V26" s="247"/>
      <c r="W26" s="248">
        <v>69186</v>
      </c>
      <c r="X26" s="135"/>
    </row>
    <row r="27" spans="1:24" s="72" customFormat="1" ht="12" customHeight="1" x14ac:dyDescent="0.2">
      <c r="A27" s="71"/>
      <c r="Q27" s="76"/>
      <c r="R27" s="73"/>
      <c r="S27" s="73"/>
      <c r="T27" s="73"/>
      <c r="U27" s="73"/>
      <c r="V27" s="77"/>
    </row>
  </sheetData>
  <mergeCells count="33">
    <mergeCell ref="B2:V2"/>
    <mergeCell ref="C3:V3"/>
    <mergeCell ref="C4:V4"/>
    <mergeCell ref="C6:P7"/>
    <mergeCell ref="Q6:R7"/>
    <mergeCell ref="S6:X6"/>
    <mergeCell ref="S7:T7"/>
    <mergeCell ref="U7:V7"/>
    <mergeCell ref="W7:X7"/>
    <mergeCell ref="Q17:R17"/>
    <mergeCell ref="W17:X17"/>
    <mergeCell ref="S9:T9"/>
    <mergeCell ref="S10:T10"/>
    <mergeCell ref="S11:T11"/>
    <mergeCell ref="S12:T12"/>
    <mergeCell ref="S13:T13"/>
    <mergeCell ref="Q14:R14"/>
    <mergeCell ref="W14:X14"/>
    <mergeCell ref="Q15:R15"/>
    <mergeCell ref="W15:X15"/>
    <mergeCell ref="Q16:R16"/>
    <mergeCell ref="W16:X16"/>
    <mergeCell ref="Q18:R18"/>
    <mergeCell ref="W18:X18"/>
    <mergeCell ref="U19:V19"/>
    <mergeCell ref="W19:X19"/>
    <mergeCell ref="U20:V20"/>
    <mergeCell ref="W20:X20"/>
    <mergeCell ref="W24:X24"/>
    <mergeCell ref="S21:T21"/>
    <mergeCell ref="U21:V21"/>
    <mergeCell ref="S22:T22"/>
    <mergeCell ref="U22:V22"/>
  </mergeCells>
  <phoneticPr fontId="6"/>
  <pageMargins left="0.70866141732283472" right="0.70866141732283472" top="0.39370078740157477" bottom="0.39370078740157477" header="0.51181102362204722" footer="0.51181102362204722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2"/>
  <sheetViews>
    <sheetView topLeftCell="B34" zoomScale="85" zoomScaleNormal="85" zoomScaleSheetLayoutView="80" workbookViewId="0">
      <selection activeCell="K71" sqref="K71"/>
    </sheetView>
  </sheetViews>
  <sheetFormatPr defaultRowHeight="13.2" x14ac:dyDescent="0.2"/>
  <cols>
    <col min="1" max="1" width="0" style="138" hidden="1" customWidth="1"/>
    <col min="2" max="2" width="9.88671875" style="3" customWidth="1"/>
    <col min="3" max="11" width="2.109375" style="3" customWidth="1"/>
    <col min="12" max="12" width="13.21875" style="3" customWidth="1"/>
    <col min="13" max="13" width="21.6640625" style="3" bestFit="1" customWidth="1"/>
    <col min="14" max="14" width="3" style="3" customWidth="1"/>
    <col min="15" max="15" width="7.77734375" style="139" customWidth="1"/>
    <col min="16" max="16" width="9" style="202"/>
    <col min="17" max="17" width="0" style="202" hidden="1" customWidth="1"/>
    <col min="18" max="255" width="9" style="202"/>
    <col min="256" max="256" width="0" style="202" hidden="1" customWidth="1"/>
    <col min="257" max="257" width="0.77734375" style="202" customWidth="1"/>
    <col min="258" max="266" width="2.109375" style="202" customWidth="1"/>
    <col min="267" max="267" width="13.21875" style="202" customWidth="1"/>
    <col min="268" max="268" width="21.6640625" style="202" bestFit="1" customWidth="1"/>
    <col min="269" max="269" width="3" style="202" customWidth="1"/>
    <col min="270" max="270" width="0.77734375" style="202" customWidth="1"/>
    <col min="271" max="271" width="9" style="202"/>
    <col min="272" max="272" width="0" style="202" hidden="1" customWidth="1"/>
    <col min="273" max="511" width="9" style="202"/>
    <col min="512" max="512" width="0" style="202" hidden="1" customWidth="1"/>
    <col min="513" max="513" width="0.77734375" style="202" customWidth="1"/>
    <col min="514" max="522" width="2.109375" style="202" customWidth="1"/>
    <col min="523" max="523" width="13.21875" style="202" customWidth="1"/>
    <col min="524" max="524" width="21.6640625" style="202" bestFit="1" customWidth="1"/>
    <col min="525" max="525" width="3" style="202" customWidth="1"/>
    <col min="526" max="526" width="0.77734375" style="202" customWidth="1"/>
    <col min="527" max="527" width="9" style="202"/>
    <col min="528" max="528" width="0" style="202" hidden="1" customWidth="1"/>
    <col min="529" max="767" width="9" style="202"/>
    <col min="768" max="768" width="0" style="202" hidden="1" customWidth="1"/>
    <col min="769" max="769" width="0.77734375" style="202" customWidth="1"/>
    <col min="770" max="778" width="2.109375" style="202" customWidth="1"/>
    <col min="779" max="779" width="13.21875" style="202" customWidth="1"/>
    <col min="780" max="780" width="21.6640625" style="202" bestFit="1" customWidth="1"/>
    <col min="781" max="781" width="3" style="202" customWidth="1"/>
    <col min="782" max="782" width="0.77734375" style="202" customWidth="1"/>
    <col min="783" max="783" width="9" style="202"/>
    <col min="784" max="784" width="0" style="202" hidden="1" customWidth="1"/>
    <col min="785" max="1023" width="9" style="202"/>
    <col min="1024" max="1024" width="0" style="202" hidden="1" customWidth="1"/>
    <col min="1025" max="1025" width="0.77734375" style="202" customWidth="1"/>
    <col min="1026" max="1034" width="2.109375" style="202" customWidth="1"/>
    <col min="1035" max="1035" width="13.21875" style="202" customWidth="1"/>
    <col min="1036" max="1036" width="21.6640625" style="202" bestFit="1" customWidth="1"/>
    <col min="1037" max="1037" width="3" style="202" customWidth="1"/>
    <col min="1038" max="1038" width="0.77734375" style="202" customWidth="1"/>
    <col min="1039" max="1039" width="9" style="202"/>
    <col min="1040" max="1040" width="0" style="202" hidden="1" customWidth="1"/>
    <col min="1041" max="1279" width="9" style="202"/>
    <col min="1280" max="1280" width="0" style="202" hidden="1" customWidth="1"/>
    <col min="1281" max="1281" width="0.77734375" style="202" customWidth="1"/>
    <col min="1282" max="1290" width="2.109375" style="202" customWidth="1"/>
    <col min="1291" max="1291" width="13.21875" style="202" customWidth="1"/>
    <col min="1292" max="1292" width="21.6640625" style="202" bestFit="1" customWidth="1"/>
    <col min="1293" max="1293" width="3" style="202" customWidth="1"/>
    <col min="1294" max="1294" width="0.77734375" style="202" customWidth="1"/>
    <col min="1295" max="1295" width="9" style="202"/>
    <col min="1296" max="1296" width="0" style="202" hidden="1" customWidth="1"/>
    <col min="1297" max="1535" width="9" style="202"/>
    <col min="1536" max="1536" width="0" style="202" hidden="1" customWidth="1"/>
    <col min="1537" max="1537" width="0.77734375" style="202" customWidth="1"/>
    <col min="1538" max="1546" width="2.109375" style="202" customWidth="1"/>
    <col min="1547" max="1547" width="13.21875" style="202" customWidth="1"/>
    <col min="1548" max="1548" width="21.6640625" style="202" bestFit="1" customWidth="1"/>
    <col min="1549" max="1549" width="3" style="202" customWidth="1"/>
    <col min="1550" max="1550" width="0.77734375" style="202" customWidth="1"/>
    <col min="1551" max="1551" width="9" style="202"/>
    <col min="1552" max="1552" width="0" style="202" hidden="1" customWidth="1"/>
    <col min="1553" max="1791" width="9" style="202"/>
    <col min="1792" max="1792" width="0" style="202" hidden="1" customWidth="1"/>
    <col min="1793" max="1793" width="0.77734375" style="202" customWidth="1"/>
    <col min="1794" max="1802" width="2.109375" style="202" customWidth="1"/>
    <col min="1803" max="1803" width="13.21875" style="202" customWidth="1"/>
    <col min="1804" max="1804" width="21.6640625" style="202" bestFit="1" customWidth="1"/>
    <col min="1805" max="1805" width="3" style="202" customWidth="1"/>
    <col min="1806" max="1806" width="0.77734375" style="202" customWidth="1"/>
    <col min="1807" max="1807" width="9" style="202"/>
    <col min="1808" max="1808" width="0" style="202" hidden="1" customWidth="1"/>
    <col min="1809" max="2047" width="9" style="202"/>
    <col min="2048" max="2048" width="0" style="202" hidden="1" customWidth="1"/>
    <col min="2049" max="2049" width="0.77734375" style="202" customWidth="1"/>
    <col min="2050" max="2058" width="2.109375" style="202" customWidth="1"/>
    <col min="2059" max="2059" width="13.21875" style="202" customWidth="1"/>
    <col min="2060" max="2060" width="21.6640625" style="202" bestFit="1" customWidth="1"/>
    <col min="2061" max="2061" width="3" style="202" customWidth="1"/>
    <col min="2062" max="2062" width="0.77734375" style="202" customWidth="1"/>
    <col min="2063" max="2063" width="9" style="202"/>
    <col min="2064" max="2064" width="0" style="202" hidden="1" customWidth="1"/>
    <col min="2065" max="2303" width="9" style="202"/>
    <col min="2304" max="2304" width="0" style="202" hidden="1" customWidth="1"/>
    <col min="2305" max="2305" width="0.77734375" style="202" customWidth="1"/>
    <col min="2306" max="2314" width="2.109375" style="202" customWidth="1"/>
    <col min="2315" max="2315" width="13.21875" style="202" customWidth="1"/>
    <col min="2316" max="2316" width="21.6640625" style="202" bestFit="1" customWidth="1"/>
    <col min="2317" max="2317" width="3" style="202" customWidth="1"/>
    <col min="2318" max="2318" width="0.77734375" style="202" customWidth="1"/>
    <col min="2319" max="2319" width="9" style="202"/>
    <col min="2320" max="2320" width="0" style="202" hidden="1" customWidth="1"/>
    <col min="2321" max="2559" width="9" style="202"/>
    <col min="2560" max="2560" width="0" style="202" hidden="1" customWidth="1"/>
    <col min="2561" max="2561" width="0.77734375" style="202" customWidth="1"/>
    <col min="2562" max="2570" width="2.109375" style="202" customWidth="1"/>
    <col min="2571" max="2571" width="13.21875" style="202" customWidth="1"/>
    <col min="2572" max="2572" width="21.6640625" style="202" bestFit="1" customWidth="1"/>
    <col min="2573" max="2573" width="3" style="202" customWidth="1"/>
    <col min="2574" max="2574" width="0.77734375" style="202" customWidth="1"/>
    <col min="2575" max="2575" width="9" style="202"/>
    <col min="2576" max="2576" width="0" style="202" hidden="1" customWidth="1"/>
    <col min="2577" max="2815" width="9" style="202"/>
    <col min="2816" max="2816" width="0" style="202" hidden="1" customWidth="1"/>
    <col min="2817" max="2817" width="0.77734375" style="202" customWidth="1"/>
    <col min="2818" max="2826" width="2.109375" style="202" customWidth="1"/>
    <col min="2827" max="2827" width="13.21875" style="202" customWidth="1"/>
    <col min="2828" max="2828" width="21.6640625" style="202" bestFit="1" customWidth="1"/>
    <col min="2829" max="2829" width="3" style="202" customWidth="1"/>
    <col min="2830" max="2830" width="0.77734375" style="202" customWidth="1"/>
    <col min="2831" max="2831" width="9" style="202"/>
    <col min="2832" max="2832" width="0" style="202" hidden="1" customWidth="1"/>
    <col min="2833" max="3071" width="9" style="202"/>
    <col min="3072" max="3072" width="0" style="202" hidden="1" customWidth="1"/>
    <col min="3073" max="3073" width="0.77734375" style="202" customWidth="1"/>
    <col min="3074" max="3082" width="2.109375" style="202" customWidth="1"/>
    <col min="3083" max="3083" width="13.21875" style="202" customWidth="1"/>
    <col min="3084" max="3084" width="21.6640625" style="202" bestFit="1" customWidth="1"/>
    <col min="3085" max="3085" width="3" style="202" customWidth="1"/>
    <col min="3086" max="3086" width="0.77734375" style="202" customWidth="1"/>
    <col min="3087" max="3087" width="9" style="202"/>
    <col min="3088" max="3088" width="0" style="202" hidden="1" customWidth="1"/>
    <col min="3089" max="3327" width="9" style="202"/>
    <col min="3328" max="3328" width="0" style="202" hidden="1" customWidth="1"/>
    <col min="3329" max="3329" width="0.77734375" style="202" customWidth="1"/>
    <col min="3330" max="3338" width="2.109375" style="202" customWidth="1"/>
    <col min="3339" max="3339" width="13.21875" style="202" customWidth="1"/>
    <col min="3340" max="3340" width="21.6640625" style="202" bestFit="1" customWidth="1"/>
    <col min="3341" max="3341" width="3" style="202" customWidth="1"/>
    <col min="3342" max="3342" width="0.77734375" style="202" customWidth="1"/>
    <col min="3343" max="3343" width="9" style="202"/>
    <col min="3344" max="3344" width="0" style="202" hidden="1" customWidth="1"/>
    <col min="3345" max="3583" width="9" style="202"/>
    <col min="3584" max="3584" width="0" style="202" hidden="1" customWidth="1"/>
    <col min="3585" max="3585" width="0.77734375" style="202" customWidth="1"/>
    <col min="3586" max="3594" width="2.109375" style="202" customWidth="1"/>
    <col min="3595" max="3595" width="13.21875" style="202" customWidth="1"/>
    <col min="3596" max="3596" width="21.6640625" style="202" bestFit="1" customWidth="1"/>
    <col min="3597" max="3597" width="3" style="202" customWidth="1"/>
    <col min="3598" max="3598" width="0.77734375" style="202" customWidth="1"/>
    <col min="3599" max="3599" width="9" style="202"/>
    <col min="3600" max="3600" width="0" style="202" hidden="1" customWidth="1"/>
    <col min="3601" max="3839" width="9" style="202"/>
    <col min="3840" max="3840" width="0" style="202" hidden="1" customWidth="1"/>
    <col min="3841" max="3841" width="0.77734375" style="202" customWidth="1"/>
    <col min="3842" max="3850" width="2.109375" style="202" customWidth="1"/>
    <col min="3851" max="3851" width="13.21875" style="202" customWidth="1"/>
    <col min="3852" max="3852" width="21.6640625" style="202" bestFit="1" customWidth="1"/>
    <col min="3853" max="3853" width="3" style="202" customWidth="1"/>
    <col min="3854" max="3854" width="0.77734375" style="202" customWidth="1"/>
    <col min="3855" max="3855" width="9" style="202"/>
    <col min="3856" max="3856" width="0" style="202" hidden="1" customWidth="1"/>
    <col min="3857" max="4095" width="9" style="202"/>
    <col min="4096" max="4096" width="0" style="202" hidden="1" customWidth="1"/>
    <col min="4097" max="4097" width="0.77734375" style="202" customWidth="1"/>
    <col min="4098" max="4106" width="2.109375" style="202" customWidth="1"/>
    <col min="4107" max="4107" width="13.21875" style="202" customWidth="1"/>
    <col min="4108" max="4108" width="21.6640625" style="202" bestFit="1" customWidth="1"/>
    <col min="4109" max="4109" width="3" style="202" customWidth="1"/>
    <col min="4110" max="4110" width="0.77734375" style="202" customWidth="1"/>
    <col min="4111" max="4111" width="9" style="202"/>
    <col min="4112" max="4112" width="0" style="202" hidden="1" customWidth="1"/>
    <col min="4113" max="4351" width="9" style="202"/>
    <col min="4352" max="4352" width="0" style="202" hidden="1" customWidth="1"/>
    <col min="4353" max="4353" width="0.77734375" style="202" customWidth="1"/>
    <col min="4354" max="4362" width="2.109375" style="202" customWidth="1"/>
    <col min="4363" max="4363" width="13.21875" style="202" customWidth="1"/>
    <col min="4364" max="4364" width="21.6640625" style="202" bestFit="1" customWidth="1"/>
    <col min="4365" max="4365" width="3" style="202" customWidth="1"/>
    <col min="4366" max="4366" width="0.77734375" style="202" customWidth="1"/>
    <col min="4367" max="4367" width="9" style="202"/>
    <col min="4368" max="4368" width="0" style="202" hidden="1" customWidth="1"/>
    <col min="4369" max="4607" width="9" style="202"/>
    <col min="4608" max="4608" width="0" style="202" hidden="1" customWidth="1"/>
    <col min="4609" max="4609" width="0.77734375" style="202" customWidth="1"/>
    <col min="4610" max="4618" width="2.109375" style="202" customWidth="1"/>
    <col min="4619" max="4619" width="13.21875" style="202" customWidth="1"/>
    <col min="4620" max="4620" width="21.6640625" style="202" bestFit="1" customWidth="1"/>
    <col min="4621" max="4621" width="3" style="202" customWidth="1"/>
    <col min="4622" max="4622" width="0.77734375" style="202" customWidth="1"/>
    <col min="4623" max="4623" width="9" style="202"/>
    <col min="4624" max="4624" width="0" style="202" hidden="1" customWidth="1"/>
    <col min="4625" max="4863" width="9" style="202"/>
    <col min="4864" max="4864" width="0" style="202" hidden="1" customWidth="1"/>
    <col min="4865" max="4865" width="0.77734375" style="202" customWidth="1"/>
    <col min="4866" max="4874" width="2.109375" style="202" customWidth="1"/>
    <col min="4875" max="4875" width="13.21875" style="202" customWidth="1"/>
    <col min="4876" max="4876" width="21.6640625" style="202" bestFit="1" customWidth="1"/>
    <col min="4877" max="4877" width="3" style="202" customWidth="1"/>
    <col min="4878" max="4878" width="0.77734375" style="202" customWidth="1"/>
    <col min="4879" max="4879" width="9" style="202"/>
    <col min="4880" max="4880" width="0" style="202" hidden="1" customWidth="1"/>
    <col min="4881" max="5119" width="9" style="202"/>
    <col min="5120" max="5120" width="0" style="202" hidden="1" customWidth="1"/>
    <col min="5121" max="5121" width="0.77734375" style="202" customWidth="1"/>
    <col min="5122" max="5130" width="2.109375" style="202" customWidth="1"/>
    <col min="5131" max="5131" width="13.21875" style="202" customWidth="1"/>
    <col min="5132" max="5132" width="21.6640625" style="202" bestFit="1" customWidth="1"/>
    <col min="5133" max="5133" width="3" style="202" customWidth="1"/>
    <col min="5134" max="5134" width="0.77734375" style="202" customWidth="1"/>
    <col min="5135" max="5135" width="9" style="202"/>
    <col min="5136" max="5136" width="0" style="202" hidden="1" customWidth="1"/>
    <col min="5137" max="5375" width="9" style="202"/>
    <col min="5376" max="5376" width="0" style="202" hidden="1" customWidth="1"/>
    <col min="5377" max="5377" width="0.77734375" style="202" customWidth="1"/>
    <col min="5378" max="5386" width="2.109375" style="202" customWidth="1"/>
    <col min="5387" max="5387" width="13.21875" style="202" customWidth="1"/>
    <col min="5388" max="5388" width="21.6640625" style="202" bestFit="1" customWidth="1"/>
    <col min="5389" max="5389" width="3" style="202" customWidth="1"/>
    <col min="5390" max="5390" width="0.77734375" style="202" customWidth="1"/>
    <col min="5391" max="5391" width="9" style="202"/>
    <col min="5392" max="5392" width="0" style="202" hidden="1" customWidth="1"/>
    <col min="5393" max="5631" width="9" style="202"/>
    <col min="5632" max="5632" width="0" style="202" hidden="1" customWidth="1"/>
    <col min="5633" max="5633" width="0.77734375" style="202" customWidth="1"/>
    <col min="5634" max="5642" width="2.109375" style="202" customWidth="1"/>
    <col min="5643" max="5643" width="13.21875" style="202" customWidth="1"/>
    <col min="5644" max="5644" width="21.6640625" style="202" bestFit="1" customWidth="1"/>
    <col min="5645" max="5645" width="3" style="202" customWidth="1"/>
    <col min="5646" max="5646" width="0.77734375" style="202" customWidth="1"/>
    <col min="5647" max="5647" width="9" style="202"/>
    <col min="5648" max="5648" width="0" style="202" hidden="1" customWidth="1"/>
    <col min="5649" max="5887" width="9" style="202"/>
    <col min="5888" max="5888" width="0" style="202" hidden="1" customWidth="1"/>
    <col min="5889" max="5889" width="0.77734375" style="202" customWidth="1"/>
    <col min="5890" max="5898" width="2.109375" style="202" customWidth="1"/>
    <col min="5899" max="5899" width="13.21875" style="202" customWidth="1"/>
    <col min="5900" max="5900" width="21.6640625" style="202" bestFit="1" customWidth="1"/>
    <col min="5901" max="5901" width="3" style="202" customWidth="1"/>
    <col min="5902" max="5902" width="0.77734375" style="202" customWidth="1"/>
    <col min="5903" max="5903" width="9" style="202"/>
    <col min="5904" max="5904" width="0" style="202" hidden="1" customWidth="1"/>
    <col min="5905" max="6143" width="9" style="202"/>
    <col min="6144" max="6144" width="0" style="202" hidden="1" customWidth="1"/>
    <col min="6145" max="6145" width="0.77734375" style="202" customWidth="1"/>
    <col min="6146" max="6154" width="2.109375" style="202" customWidth="1"/>
    <col min="6155" max="6155" width="13.21875" style="202" customWidth="1"/>
    <col min="6156" max="6156" width="21.6640625" style="202" bestFit="1" customWidth="1"/>
    <col min="6157" max="6157" width="3" style="202" customWidth="1"/>
    <col min="6158" max="6158" width="0.77734375" style="202" customWidth="1"/>
    <col min="6159" max="6159" width="9" style="202"/>
    <col min="6160" max="6160" width="0" style="202" hidden="1" customWidth="1"/>
    <col min="6161" max="6399" width="9" style="202"/>
    <col min="6400" max="6400" width="0" style="202" hidden="1" customWidth="1"/>
    <col min="6401" max="6401" width="0.77734375" style="202" customWidth="1"/>
    <col min="6402" max="6410" width="2.109375" style="202" customWidth="1"/>
    <col min="6411" max="6411" width="13.21875" style="202" customWidth="1"/>
    <col min="6412" max="6412" width="21.6640625" style="202" bestFit="1" customWidth="1"/>
    <col min="6413" max="6413" width="3" style="202" customWidth="1"/>
    <col min="6414" max="6414" width="0.77734375" style="202" customWidth="1"/>
    <col min="6415" max="6415" width="9" style="202"/>
    <col min="6416" max="6416" width="0" style="202" hidden="1" customWidth="1"/>
    <col min="6417" max="6655" width="9" style="202"/>
    <col min="6656" max="6656" width="0" style="202" hidden="1" customWidth="1"/>
    <col min="6657" max="6657" width="0.77734375" style="202" customWidth="1"/>
    <col min="6658" max="6666" width="2.109375" style="202" customWidth="1"/>
    <col min="6667" max="6667" width="13.21875" style="202" customWidth="1"/>
    <col min="6668" max="6668" width="21.6640625" style="202" bestFit="1" customWidth="1"/>
    <col min="6669" max="6669" width="3" style="202" customWidth="1"/>
    <col min="6670" max="6670" width="0.77734375" style="202" customWidth="1"/>
    <col min="6671" max="6671" width="9" style="202"/>
    <col min="6672" max="6672" width="0" style="202" hidden="1" customWidth="1"/>
    <col min="6673" max="6911" width="9" style="202"/>
    <col min="6912" max="6912" width="0" style="202" hidden="1" customWidth="1"/>
    <col min="6913" max="6913" width="0.77734375" style="202" customWidth="1"/>
    <col min="6914" max="6922" width="2.109375" style="202" customWidth="1"/>
    <col min="6923" max="6923" width="13.21875" style="202" customWidth="1"/>
    <col min="6924" max="6924" width="21.6640625" style="202" bestFit="1" customWidth="1"/>
    <col min="6925" max="6925" width="3" style="202" customWidth="1"/>
    <col min="6926" max="6926" width="0.77734375" style="202" customWidth="1"/>
    <col min="6927" max="6927" width="9" style="202"/>
    <col min="6928" max="6928" width="0" style="202" hidden="1" customWidth="1"/>
    <col min="6929" max="7167" width="9" style="202"/>
    <col min="7168" max="7168" width="0" style="202" hidden="1" customWidth="1"/>
    <col min="7169" max="7169" width="0.77734375" style="202" customWidth="1"/>
    <col min="7170" max="7178" width="2.109375" style="202" customWidth="1"/>
    <col min="7179" max="7179" width="13.21875" style="202" customWidth="1"/>
    <col min="7180" max="7180" width="21.6640625" style="202" bestFit="1" customWidth="1"/>
    <col min="7181" max="7181" width="3" style="202" customWidth="1"/>
    <col min="7182" max="7182" width="0.77734375" style="202" customWidth="1"/>
    <col min="7183" max="7183" width="9" style="202"/>
    <col min="7184" max="7184" width="0" style="202" hidden="1" customWidth="1"/>
    <col min="7185" max="7423" width="9" style="202"/>
    <col min="7424" max="7424" width="0" style="202" hidden="1" customWidth="1"/>
    <col min="7425" max="7425" width="0.77734375" style="202" customWidth="1"/>
    <col min="7426" max="7434" width="2.109375" style="202" customWidth="1"/>
    <col min="7435" max="7435" width="13.21875" style="202" customWidth="1"/>
    <col min="7436" max="7436" width="21.6640625" style="202" bestFit="1" customWidth="1"/>
    <col min="7437" max="7437" width="3" style="202" customWidth="1"/>
    <col min="7438" max="7438" width="0.77734375" style="202" customWidth="1"/>
    <col min="7439" max="7439" width="9" style="202"/>
    <col min="7440" max="7440" width="0" style="202" hidden="1" customWidth="1"/>
    <col min="7441" max="7679" width="9" style="202"/>
    <col min="7680" max="7680" width="0" style="202" hidden="1" customWidth="1"/>
    <col min="7681" max="7681" width="0.77734375" style="202" customWidth="1"/>
    <col min="7682" max="7690" width="2.109375" style="202" customWidth="1"/>
    <col min="7691" max="7691" width="13.21875" style="202" customWidth="1"/>
    <col min="7692" max="7692" width="21.6640625" style="202" bestFit="1" customWidth="1"/>
    <col min="7693" max="7693" width="3" style="202" customWidth="1"/>
    <col min="7694" max="7694" width="0.77734375" style="202" customWidth="1"/>
    <col min="7695" max="7695" width="9" style="202"/>
    <col min="7696" max="7696" width="0" style="202" hidden="1" customWidth="1"/>
    <col min="7697" max="7935" width="9" style="202"/>
    <col min="7936" max="7936" width="0" style="202" hidden="1" customWidth="1"/>
    <col min="7937" max="7937" width="0.77734375" style="202" customWidth="1"/>
    <col min="7938" max="7946" width="2.109375" style="202" customWidth="1"/>
    <col min="7947" max="7947" width="13.21875" style="202" customWidth="1"/>
    <col min="7948" max="7948" width="21.6640625" style="202" bestFit="1" customWidth="1"/>
    <col min="7949" max="7949" width="3" style="202" customWidth="1"/>
    <col min="7950" max="7950" width="0.77734375" style="202" customWidth="1"/>
    <col min="7951" max="7951" width="9" style="202"/>
    <col min="7952" max="7952" width="0" style="202" hidden="1" customWidth="1"/>
    <col min="7953" max="8191" width="9" style="202"/>
    <col min="8192" max="8192" width="0" style="202" hidden="1" customWidth="1"/>
    <col min="8193" max="8193" width="0.77734375" style="202" customWidth="1"/>
    <col min="8194" max="8202" width="2.109375" style="202" customWidth="1"/>
    <col min="8203" max="8203" width="13.21875" style="202" customWidth="1"/>
    <col min="8204" max="8204" width="21.6640625" style="202" bestFit="1" customWidth="1"/>
    <col min="8205" max="8205" width="3" style="202" customWidth="1"/>
    <col min="8206" max="8206" width="0.77734375" style="202" customWidth="1"/>
    <col min="8207" max="8207" width="9" style="202"/>
    <col min="8208" max="8208" width="0" style="202" hidden="1" customWidth="1"/>
    <col min="8209" max="8447" width="9" style="202"/>
    <col min="8448" max="8448" width="0" style="202" hidden="1" customWidth="1"/>
    <col min="8449" max="8449" width="0.77734375" style="202" customWidth="1"/>
    <col min="8450" max="8458" width="2.109375" style="202" customWidth="1"/>
    <col min="8459" max="8459" width="13.21875" style="202" customWidth="1"/>
    <col min="8460" max="8460" width="21.6640625" style="202" bestFit="1" customWidth="1"/>
    <col min="8461" max="8461" width="3" style="202" customWidth="1"/>
    <col min="8462" max="8462" width="0.77734375" style="202" customWidth="1"/>
    <col min="8463" max="8463" width="9" style="202"/>
    <col min="8464" max="8464" width="0" style="202" hidden="1" customWidth="1"/>
    <col min="8465" max="8703" width="9" style="202"/>
    <col min="8704" max="8704" width="0" style="202" hidden="1" customWidth="1"/>
    <col min="8705" max="8705" width="0.77734375" style="202" customWidth="1"/>
    <col min="8706" max="8714" width="2.109375" style="202" customWidth="1"/>
    <col min="8715" max="8715" width="13.21875" style="202" customWidth="1"/>
    <col min="8716" max="8716" width="21.6640625" style="202" bestFit="1" customWidth="1"/>
    <col min="8717" max="8717" width="3" style="202" customWidth="1"/>
    <col min="8718" max="8718" width="0.77734375" style="202" customWidth="1"/>
    <col min="8719" max="8719" width="9" style="202"/>
    <col min="8720" max="8720" width="0" style="202" hidden="1" customWidth="1"/>
    <col min="8721" max="8959" width="9" style="202"/>
    <col min="8960" max="8960" width="0" style="202" hidden="1" customWidth="1"/>
    <col min="8961" max="8961" width="0.77734375" style="202" customWidth="1"/>
    <col min="8962" max="8970" width="2.109375" style="202" customWidth="1"/>
    <col min="8971" max="8971" width="13.21875" style="202" customWidth="1"/>
    <col min="8972" max="8972" width="21.6640625" style="202" bestFit="1" customWidth="1"/>
    <col min="8973" max="8973" width="3" style="202" customWidth="1"/>
    <col min="8974" max="8974" width="0.77734375" style="202" customWidth="1"/>
    <col min="8975" max="8975" width="9" style="202"/>
    <col min="8976" max="8976" width="0" style="202" hidden="1" customWidth="1"/>
    <col min="8977" max="9215" width="9" style="202"/>
    <col min="9216" max="9216" width="0" style="202" hidden="1" customWidth="1"/>
    <col min="9217" max="9217" width="0.77734375" style="202" customWidth="1"/>
    <col min="9218" max="9226" width="2.109375" style="202" customWidth="1"/>
    <col min="9227" max="9227" width="13.21875" style="202" customWidth="1"/>
    <col min="9228" max="9228" width="21.6640625" style="202" bestFit="1" customWidth="1"/>
    <col min="9229" max="9229" width="3" style="202" customWidth="1"/>
    <col min="9230" max="9230" width="0.77734375" style="202" customWidth="1"/>
    <col min="9231" max="9231" width="9" style="202"/>
    <col min="9232" max="9232" width="0" style="202" hidden="1" customWidth="1"/>
    <col min="9233" max="9471" width="9" style="202"/>
    <col min="9472" max="9472" width="0" style="202" hidden="1" customWidth="1"/>
    <col min="9473" max="9473" width="0.77734375" style="202" customWidth="1"/>
    <col min="9474" max="9482" width="2.109375" style="202" customWidth="1"/>
    <col min="9483" max="9483" width="13.21875" style="202" customWidth="1"/>
    <col min="9484" max="9484" width="21.6640625" style="202" bestFit="1" customWidth="1"/>
    <col min="9485" max="9485" width="3" style="202" customWidth="1"/>
    <col min="9486" max="9486" width="0.77734375" style="202" customWidth="1"/>
    <col min="9487" max="9487" width="9" style="202"/>
    <col min="9488" max="9488" width="0" style="202" hidden="1" customWidth="1"/>
    <col min="9489" max="9727" width="9" style="202"/>
    <col min="9728" max="9728" width="0" style="202" hidden="1" customWidth="1"/>
    <col min="9729" max="9729" width="0.77734375" style="202" customWidth="1"/>
    <col min="9730" max="9738" width="2.109375" style="202" customWidth="1"/>
    <col min="9739" max="9739" width="13.21875" style="202" customWidth="1"/>
    <col min="9740" max="9740" width="21.6640625" style="202" bestFit="1" customWidth="1"/>
    <col min="9741" max="9741" width="3" style="202" customWidth="1"/>
    <col min="9742" max="9742" width="0.77734375" style="202" customWidth="1"/>
    <col min="9743" max="9743" width="9" style="202"/>
    <col min="9744" max="9744" width="0" style="202" hidden="1" customWidth="1"/>
    <col min="9745" max="9983" width="9" style="202"/>
    <col min="9984" max="9984" width="0" style="202" hidden="1" customWidth="1"/>
    <col min="9985" max="9985" width="0.77734375" style="202" customWidth="1"/>
    <col min="9986" max="9994" width="2.109375" style="202" customWidth="1"/>
    <col min="9995" max="9995" width="13.21875" style="202" customWidth="1"/>
    <col min="9996" max="9996" width="21.6640625" style="202" bestFit="1" customWidth="1"/>
    <col min="9997" max="9997" width="3" style="202" customWidth="1"/>
    <col min="9998" max="9998" width="0.77734375" style="202" customWidth="1"/>
    <col min="9999" max="9999" width="9" style="202"/>
    <col min="10000" max="10000" width="0" style="202" hidden="1" customWidth="1"/>
    <col min="10001" max="10239" width="9" style="202"/>
    <col min="10240" max="10240" width="0" style="202" hidden="1" customWidth="1"/>
    <col min="10241" max="10241" width="0.77734375" style="202" customWidth="1"/>
    <col min="10242" max="10250" width="2.109375" style="202" customWidth="1"/>
    <col min="10251" max="10251" width="13.21875" style="202" customWidth="1"/>
    <col min="10252" max="10252" width="21.6640625" style="202" bestFit="1" customWidth="1"/>
    <col min="10253" max="10253" width="3" style="202" customWidth="1"/>
    <col min="10254" max="10254" width="0.77734375" style="202" customWidth="1"/>
    <col min="10255" max="10255" width="9" style="202"/>
    <col min="10256" max="10256" width="0" style="202" hidden="1" customWidth="1"/>
    <col min="10257" max="10495" width="9" style="202"/>
    <col min="10496" max="10496" width="0" style="202" hidden="1" customWidth="1"/>
    <col min="10497" max="10497" width="0.77734375" style="202" customWidth="1"/>
    <col min="10498" max="10506" width="2.109375" style="202" customWidth="1"/>
    <col min="10507" max="10507" width="13.21875" style="202" customWidth="1"/>
    <col min="10508" max="10508" width="21.6640625" style="202" bestFit="1" customWidth="1"/>
    <col min="10509" max="10509" width="3" style="202" customWidth="1"/>
    <col min="10510" max="10510" width="0.77734375" style="202" customWidth="1"/>
    <col min="10511" max="10511" width="9" style="202"/>
    <col min="10512" max="10512" width="0" style="202" hidden="1" customWidth="1"/>
    <col min="10513" max="10751" width="9" style="202"/>
    <col min="10752" max="10752" width="0" style="202" hidden="1" customWidth="1"/>
    <col min="10753" max="10753" width="0.77734375" style="202" customWidth="1"/>
    <col min="10754" max="10762" width="2.109375" style="202" customWidth="1"/>
    <col min="10763" max="10763" width="13.21875" style="202" customWidth="1"/>
    <col min="10764" max="10764" width="21.6640625" style="202" bestFit="1" customWidth="1"/>
    <col min="10765" max="10765" width="3" style="202" customWidth="1"/>
    <col min="10766" max="10766" width="0.77734375" style="202" customWidth="1"/>
    <col min="10767" max="10767" width="9" style="202"/>
    <col min="10768" max="10768" width="0" style="202" hidden="1" customWidth="1"/>
    <col min="10769" max="11007" width="9" style="202"/>
    <col min="11008" max="11008" width="0" style="202" hidden="1" customWidth="1"/>
    <col min="11009" max="11009" width="0.77734375" style="202" customWidth="1"/>
    <col min="11010" max="11018" width="2.109375" style="202" customWidth="1"/>
    <col min="11019" max="11019" width="13.21875" style="202" customWidth="1"/>
    <col min="11020" max="11020" width="21.6640625" style="202" bestFit="1" customWidth="1"/>
    <col min="11021" max="11021" width="3" style="202" customWidth="1"/>
    <col min="11022" max="11022" width="0.77734375" style="202" customWidth="1"/>
    <col min="11023" max="11023" width="9" style="202"/>
    <col min="11024" max="11024" width="0" style="202" hidden="1" customWidth="1"/>
    <col min="11025" max="11263" width="9" style="202"/>
    <col min="11264" max="11264" width="0" style="202" hidden="1" customWidth="1"/>
    <col min="11265" max="11265" width="0.77734375" style="202" customWidth="1"/>
    <col min="11266" max="11274" width="2.109375" style="202" customWidth="1"/>
    <col min="11275" max="11275" width="13.21875" style="202" customWidth="1"/>
    <col min="11276" max="11276" width="21.6640625" style="202" bestFit="1" customWidth="1"/>
    <col min="11277" max="11277" width="3" style="202" customWidth="1"/>
    <col min="11278" max="11278" width="0.77734375" style="202" customWidth="1"/>
    <col min="11279" max="11279" width="9" style="202"/>
    <col min="11280" max="11280" width="0" style="202" hidden="1" customWidth="1"/>
    <col min="11281" max="11519" width="9" style="202"/>
    <col min="11520" max="11520" width="0" style="202" hidden="1" customWidth="1"/>
    <col min="11521" max="11521" width="0.77734375" style="202" customWidth="1"/>
    <col min="11522" max="11530" width="2.109375" style="202" customWidth="1"/>
    <col min="11531" max="11531" width="13.21875" style="202" customWidth="1"/>
    <col min="11532" max="11532" width="21.6640625" style="202" bestFit="1" customWidth="1"/>
    <col min="11533" max="11533" width="3" style="202" customWidth="1"/>
    <col min="11534" max="11534" width="0.77734375" style="202" customWidth="1"/>
    <col min="11535" max="11535" width="9" style="202"/>
    <col min="11536" max="11536" width="0" style="202" hidden="1" customWidth="1"/>
    <col min="11537" max="11775" width="9" style="202"/>
    <col min="11776" max="11776" width="0" style="202" hidden="1" customWidth="1"/>
    <col min="11777" max="11777" width="0.77734375" style="202" customWidth="1"/>
    <col min="11778" max="11786" width="2.109375" style="202" customWidth="1"/>
    <col min="11787" max="11787" width="13.21875" style="202" customWidth="1"/>
    <col min="11788" max="11788" width="21.6640625" style="202" bestFit="1" customWidth="1"/>
    <col min="11789" max="11789" width="3" style="202" customWidth="1"/>
    <col min="11790" max="11790" width="0.77734375" style="202" customWidth="1"/>
    <col min="11791" max="11791" width="9" style="202"/>
    <col min="11792" max="11792" width="0" style="202" hidden="1" customWidth="1"/>
    <col min="11793" max="12031" width="9" style="202"/>
    <col min="12032" max="12032" width="0" style="202" hidden="1" customWidth="1"/>
    <col min="12033" max="12033" width="0.77734375" style="202" customWidth="1"/>
    <col min="12034" max="12042" width="2.109375" style="202" customWidth="1"/>
    <col min="12043" max="12043" width="13.21875" style="202" customWidth="1"/>
    <col min="12044" max="12044" width="21.6640625" style="202" bestFit="1" customWidth="1"/>
    <col min="12045" max="12045" width="3" style="202" customWidth="1"/>
    <col min="12046" max="12046" width="0.77734375" style="202" customWidth="1"/>
    <col min="12047" max="12047" width="9" style="202"/>
    <col min="12048" max="12048" width="0" style="202" hidden="1" customWidth="1"/>
    <col min="12049" max="12287" width="9" style="202"/>
    <col min="12288" max="12288" width="0" style="202" hidden="1" customWidth="1"/>
    <col min="12289" max="12289" width="0.77734375" style="202" customWidth="1"/>
    <col min="12290" max="12298" width="2.109375" style="202" customWidth="1"/>
    <col min="12299" max="12299" width="13.21875" style="202" customWidth="1"/>
    <col min="12300" max="12300" width="21.6640625" style="202" bestFit="1" customWidth="1"/>
    <col min="12301" max="12301" width="3" style="202" customWidth="1"/>
    <col min="12302" max="12302" width="0.77734375" style="202" customWidth="1"/>
    <col min="12303" max="12303" width="9" style="202"/>
    <col min="12304" max="12304" width="0" style="202" hidden="1" customWidth="1"/>
    <col min="12305" max="12543" width="9" style="202"/>
    <col min="12544" max="12544" width="0" style="202" hidden="1" customWidth="1"/>
    <col min="12545" max="12545" width="0.77734375" style="202" customWidth="1"/>
    <col min="12546" max="12554" width="2.109375" style="202" customWidth="1"/>
    <col min="12555" max="12555" width="13.21875" style="202" customWidth="1"/>
    <col min="12556" max="12556" width="21.6640625" style="202" bestFit="1" customWidth="1"/>
    <col min="12557" max="12557" width="3" style="202" customWidth="1"/>
    <col min="12558" max="12558" width="0.77734375" style="202" customWidth="1"/>
    <col min="12559" max="12559" width="9" style="202"/>
    <col min="12560" max="12560" width="0" style="202" hidden="1" customWidth="1"/>
    <col min="12561" max="12799" width="9" style="202"/>
    <col min="12800" max="12800" width="0" style="202" hidden="1" customWidth="1"/>
    <col min="12801" max="12801" width="0.77734375" style="202" customWidth="1"/>
    <col min="12802" max="12810" width="2.109375" style="202" customWidth="1"/>
    <col min="12811" max="12811" width="13.21875" style="202" customWidth="1"/>
    <col min="12812" max="12812" width="21.6640625" style="202" bestFit="1" customWidth="1"/>
    <col min="12813" max="12813" width="3" style="202" customWidth="1"/>
    <col min="12814" max="12814" width="0.77734375" style="202" customWidth="1"/>
    <col min="12815" max="12815" width="9" style="202"/>
    <col min="12816" max="12816" width="0" style="202" hidden="1" customWidth="1"/>
    <col min="12817" max="13055" width="9" style="202"/>
    <col min="13056" max="13056" width="0" style="202" hidden="1" customWidth="1"/>
    <col min="13057" max="13057" width="0.77734375" style="202" customWidth="1"/>
    <col min="13058" max="13066" width="2.109375" style="202" customWidth="1"/>
    <col min="13067" max="13067" width="13.21875" style="202" customWidth="1"/>
    <col min="13068" max="13068" width="21.6640625" style="202" bestFit="1" customWidth="1"/>
    <col min="13069" max="13069" width="3" style="202" customWidth="1"/>
    <col min="13070" max="13070" width="0.77734375" style="202" customWidth="1"/>
    <col min="13071" max="13071" width="9" style="202"/>
    <col min="13072" max="13072" width="0" style="202" hidden="1" customWidth="1"/>
    <col min="13073" max="13311" width="9" style="202"/>
    <col min="13312" max="13312" width="0" style="202" hidden="1" customWidth="1"/>
    <col min="13313" max="13313" width="0.77734375" style="202" customWidth="1"/>
    <col min="13314" max="13322" width="2.109375" style="202" customWidth="1"/>
    <col min="13323" max="13323" width="13.21875" style="202" customWidth="1"/>
    <col min="13324" max="13324" width="21.6640625" style="202" bestFit="1" customWidth="1"/>
    <col min="13325" max="13325" width="3" style="202" customWidth="1"/>
    <col min="13326" max="13326" width="0.77734375" style="202" customWidth="1"/>
    <col min="13327" max="13327" width="9" style="202"/>
    <col min="13328" max="13328" width="0" style="202" hidden="1" customWidth="1"/>
    <col min="13329" max="13567" width="9" style="202"/>
    <col min="13568" max="13568" width="0" style="202" hidden="1" customWidth="1"/>
    <col min="13569" max="13569" width="0.77734375" style="202" customWidth="1"/>
    <col min="13570" max="13578" width="2.109375" style="202" customWidth="1"/>
    <col min="13579" max="13579" width="13.21875" style="202" customWidth="1"/>
    <col min="13580" max="13580" width="21.6640625" style="202" bestFit="1" customWidth="1"/>
    <col min="13581" max="13581" width="3" style="202" customWidth="1"/>
    <col min="13582" max="13582" width="0.77734375" style="202" customWidth="1"/>
    <col min="13583" max="13583" width="9" style="202"/>
    <col min="13584" max="13584" width="0" style="202" hidden="1" customWidth="1"/>
    <col min="13585" max="13823" width="9" style="202"/>
    <col min="13824" max="13824" width="0" style="202" hidden="1" customWidth="1"/>
    <col min="13825" max="13825" width="0.77734375" style="202" customWidth="1"/>
    <col min="13826" max="13834" width="2.109375" style="202" customWidth="1"/>
    <col min="13835" max="13835" width="13.21875" style="202" customWidth="1"/>
    <col min="13836" max="13836" width="21.6640625" style="202" bestFit="1" customWidth="1"/>
    <col min="13837" max="13837" width="3" style="202" customWidth="1"/>
    <col min="13838" max="13838" width="0.77734375" style="202" customWidth="1"/>
    <col min="13839" max="13839" width="9" style="202"/>
    <col min="13840" max="13840" width="0" style="202" hidden="1" customWidth="1"/>
    <col min="13841" max="14079" width="9" style="202"/>
    <col min="14080" max="14080" width="0" style="202" hidden="1" customWidth="1"/>
    <col min="14081" max="14081" width="0.77734375" style="202" customWidth="1"/>
    <col min="14082" max="14090" width="2.109375" style="202" customWidth="1"/>
    <col min="14091" max="14091" width="13.21875" style="202" customWidth="1"/>
    <col min="14092" max="14092" width="21.6640625" style="202" bestFit="1" customWidth="1"/>
    <col min="14093" max="14093" width="3" style="202" customWidth="1"/>
    <col min="14094" max="14094" width="0.77734375" style="202" customWidth="1"/>
    <col min="14095" max="14095" width="9" style="202"/>
    <col min="14096" max="14096" width="0" style="202" hidden="1" customWidth="1"/>
    <col min="14097" max="14335" width="9" style="202"/>
    <col min="14336" max="14336" width="0" style="202" hidden="1" customWidth="1"/>
    <col min="14337" max="14337" width="0.77734375" style="202" customWidth="1"/>
    <col min="14338" max="14346" width="2.109375" style="202" customWidth="1"/>
    <col min="14347" max="14347" width="13.21875" style="202" customWidth="1"/>
    <col min="14348" max="14348" width="21.6640625" style="202" bestFit="1" customWidth="1"/>
    <col min="14349" max="14349" width="3" style="202" customWidth="1"/>
    <col min="14350" max="14350" width="0.77734375" style="202" customWidth="1"/>
    <col min="14351" max="14351" width="9" style="202"/>
    <col min="14352" max="14352" width="0" style="202" hidden="1" customWidth="1"/>
    <col min="14353" max="14591" width="9" style="202"/>
    <col min="14592" max="14592" width="0" style="202" hidden="1" customWidth="1"/>
    <col min="14593" max="14593" width="0.77734375" style="202" customWidth="1"/>
    <col min="14594" max="14602" width="2.109375" style="202" customWidth="1"/>
    <col min="14603" max="14603" width="13.21875" style="202" customWidth="1"/>
    <col min="14604" max="14604" width="21.6640625" style="202" bestFit="1" customWidth="1"/>
    <col min="14605" max="14605" width="3" style="202" customWidth="1"/>
    <col min="14606" max="14606" width="0.77734375" style="202" customWidth="1"/>
    <col min="14607" max="14607" width="9" style="202"/>
    <col min="14608" max="14608" width="0" style="202" hidden="1" customWidth="1"/>
    <col min="14609" max="14847" width="9" style="202"/>
    <col min="14848" max="14848" width="0" style="202" hidden="1" customWidth="1"/>
    <col min="14849" max="14849" width="0.77734375" style="202" customWidth="1"/>
    <col min="14850" max="14858" width="2.109375" style="202" customWidth="1"/>
    <col min="14859" max="14859" width="13.21875" style="202" customWidth="1"/>
    <col min="14860" max="14860" width="21.6640625" style="202" bestFit="1" customWidth="1"/>
    <col min="14861" max="14861" width="3" style="202" customWidth="1"/>
    <col min="14862" max="14862" width="0.77734375" style="202" customWidth="1"/>
    <col min="14863" max="14863" width="9" style="202"/>
    <col min="14864" max="14864" width="0" style="202" hidden="1" customWidth="1"/>
    <col min="14865" max="15103" width="9" style="202"/>
    <col min="15104" max="15104" width="0" style="202" hidden="1" customWidth="1"/>
    <col min="15105" max="15105" width="0.77734375" style="202" customWidth="1"/>
    <col min="15106" max="15114" width="2.109375" style="202" customWidth="1"/>
    <col min="15115" max="15115" width="13.21875" style="202" customWidth="1"/>
    <col min="15116" max="15116" width="21.6640625" style="202" bestFit="1" customWidth="1"/>
    <col min="15117" max="15117" width="3" style="202" customWidth="1"/>
    <col min="15118" max="15118" width="0.77734375" style="202" customWidth="1"/>
    <col min="15119" max="15119" width="9" style="202"/>
    <col min="15120" max="15120" width="0" style="202" hidden="1" customWidth="1"/>
    <col min="15121" max="15359" width="9" style="202"/>
    <col min="15360" max="15360" width="0" style="202" hidden="1" customWidth="1"/>
    <col min="15361" max="15361" width="0.77734375" style="202" customWidth="1"/>
    <col min="15362" max="15370" width="2.109375" style="202" customWidth="1"/>
    <col min="15371" max="15371" width="13.21875" style="202" customWidth="1"/>
    <col min="15372" max="15372" width="21.6640625" style="202" bestFit="1" customWidth="1"/>
    <col min="15373" max="15373" width="3" style="202" customWidth="1"/>
    <col min="15374" max="15374" width="0.77734375" style="202" customWidth="1"/>
    <col min="15375" max="15375" width="9" style="202"/>
    <col min="15376" max="15376" width="0" style="202" hidden="1" customWidth="1"/>
    <col min="15377" max="15615" width="9" style="202"/>
    <col min="15616" max="15616" width="0" style="202" hidden="1" customWidth="1"/>
    <col min="15617" max="15617" width="0.77734375" style="202" customWidth="1"/>
    <col min="15618" max="15626" width="2.109375" style="202" customWidth="1"/>
    <col min="15627" max="15627" width="13.21875" style="202" customWidth="1"/>
    <col min="15628" max="15628" width="21.6640625" style="202" bestFit="1" customWidth="1"/>
    <col min="15629" max="15629" width="3" style="202" customWidth="1"/>
    <col min="15630" max="15630" width="0.77734375" style="202" customWidth="1"/>
    <col min="15631" max="15631" width="9" style="202"/>
    <col min="15632" max="15632" width="0" style="202" hidden="1" customWidth="1"/>
    <col min="15633" max="15871" width="9" style="202"/>
    <col min="15872" max="15872" width="0" style="202" hidden="1" customWidth="1"/>
    <col min="15873" max="15873" width="0.77734375" style="202" customWidth="1"/>
    <col min="15874" max="15882" width="2.109375" style="202" customWidth="1"/>
    <col min="15883" max="15883" width="13.21875" style="202" customWidth="1"/>
    <col min="15884" max="15884" width="21.6640625" style="202" bestFit="1" customWidth="1"/>
    <col min="15885" max="15885" width="3" style="202" customWidth="1"/>
    <col min="15886" max="15886" width="0.77734375" style="202" customWidth="1"/>
    <col min="15887" max="15887" width="9" style="202"/>
    <col min="15888" max="15888" width="0" style="202" hidden="1" customWidth="1"/>
    <col min="15889" max="16127" width="9" style="202"/>
    <col min="16128" max="16128" width="0" style="202" hidden="1" customWidth="1"/>
    <col min="16129" max="16129" width="0.77734375" style="202" customWidth="1"/>
    <col min="16130" max="16138" width="2.109375" style="202" customWidth="1"/>
    <col min="16139" max="16139" width="13.21875" style="202" customWidth="1"/>
    <col min="16140" max="16140" width="21.6640625" style="202" bestFit="1" customWidth="1"/>
    <col min="16141" max="16141" width="3" style="202" customWidth="1"/>
    <col min="16142" max="16142" width="0.77734375" style="202" customWidth="1"/>
    <col min="16143" max="16143" width="9" style="202"/>
    <col min="16144" max="16144" width="0" style="202" hidden="1" customWidth="1"/>
    <col min="16145" max="16384" width="9" style="202"/>
  </cols>
  <sheetData>
    <row r="2" spans="1:19" s="139" customFormat="1" ht="17.25" customHeight="1" x14ac:dyDescent="0.2">
      <c r="A2" s="138"/>
      <c r="B2" s="372" t="s">
        <v>371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19" s="139" customFormat="1" ht="14.4" x14ac:dyDescent="0.2">
      <c r="A3" s="140"/>
      <c r="B3" s="141"/>
      <c r="C3" s="373" t="s">
        <v>517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142"/>
      <c r="P3" s="142"/>
    </row>
    <row r="4" spans="1:19" s="139" customFormat="1" ht="14.4" x14ac:dyDescent="0.2">
      <c r="A4" s="140"/>
      <c r="B4" s="141"/>
      <c r="C4" s="373" t="s">
        <v>519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142"/>
      <c r="P4" s="142"/>
    </row>
    <row r="5" spans="1:19" s="139" customFormat="1" ht="13.8" thickBot="1" x14ac:dyDescent="0.25">
      <c r="A5" s="140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 t="s">
        <v>0</v>
      </c>
    </row>
    <row r="6" spans="1:19" s="139" customFormat="1" x14ac:dyDescent="0.2">
      <c r="A6" s="140"/>
      <c r="B6" s="143"/>
      <c r="C6" s="374" t="s">
        <v>1</v>
      </c>
      <c r="D6" s="375"/>
      <c r="E6" s="375"/>
      <c r="F6" s="375"/>
      <c r="G6" s="375"/>
      <c r="H6" s="375"/>
      <c r="I6" s="375"/>
      <c r="J6" s="376"/>
      <c r="K6" s="376"/>
      <c r="L6" s="377"/>
      <c r="M6" s="381" t="s">
        <v>2</v>
      </c>
      <c r="N6" s="382"/>
    </row>
    <row r="7" spans="1:19" s="139" customFormat="1" ht="13.8" thickBot="1" x14ac:dyDescent="0.25">
      <c r="A7" s="140" t="s">
        <v>65</v>
      </c>
      <c r="B7" s="143"/>
      <c r="C7" s="378"/>
      <c r="D7" s="379"/>
      <c r="E7" s="379"/>
      <c r="F7" s="379"/>
      <c r="G7" s="379"/>
      <c r="H7" s="379"/>
      <c r="I7" s="379"/>
      <c r="J7" s="379"/>
      <c r="K7" s="379"/>
      <c r="L7" s="380"/>
      <c r="M7" s="383"/>
      <c r="N7" s="384"/>
    </row>
    <row r="8" spans="1:19" s="139" customFormat="1" x14ac:dyDescent="0.2">
      <c r="A8" s="146"/>
      <c r="B8" s="147"/>
      <c r="C8" s="148" t="s">
        <v>165</v>
      </c>
      <c r="D8" s="149"/>
      <c r="E8" s="149"/>
      <c r="F8" s="150"/>
      <c r="G8" s="150"/>
      <c r="H8" s="151"/>
      <c r="I8" s="150"/>
      <c r="J8" s="151"/>
      <c r="K8" s="151"/>
      <c r="L8" s="152"/>
      <c r="M8" s="153"/>
      <c r="N8" s="154"/>
      <c r="Q8" s="155"/>
      <c r="S8" s="156"/>
    </row>
    <row r="9" spans="1:19" s="139" customFormat="1" x14ac:dyDescent="0.2">
      <c r="A9" s="138" t="s">
        <v>166</v>
      </c>
      <c r="B9" s="3"/>
      <c r="C9" s="23"/>
      <c r="D9" s="75" t="s">
        <v>167</v>
      </c>
      <c r="E9" s="75"/>
      <c r="F9" s="74"/>
      <c r="G9" s="74"/>
      <c r="H9" s="144"/>
      <c r="I9" s="74"/>
      <c r="J9" s="144"/>
      <c r="K9" s="144"/>
      <c r="L9" s="157"/>
      <c r="M9" s="158">
        <v>250787631</v>
      </c>
      <c r="N9" s="159"/>
      <c r="Q9" s="155"/>
    </row>
    <row r="10" spans="1:19" s="139" customFormat="1" x14ac:dyDescent="0.2">
      <c r="A10" s="138" t="s">
        <v>168</v>
      </c>
      <c r="B10" s="3"/>
      <c r="C10" s="23"/>
      <c r="D10" s="75"/>
      <c r="E10" s="75" t="s">
        <v>169</v>
      </c>
      <c r="F10" s="74"/>
      <c r="G10" s="74"/>
      <c r="H10" s="74"/>
      <c r="I10" s="74"/>
      <c r="J10" s="144"/>
      <c r="K10" s="144"/>
      <c r="L10" s="157"/>
      <c r="M10" s="158">
        <v>94124850</v>
      </c>
      <c r="N10" s="159"/>
      <c r="Q10" s="155"/>
    </row>
    <row r="11" spans="1:19" s="139" customFormat="1" x14ac:dyDescent="0.2">
      <c r="A11" s="138" t="s">
        <v>170</v>
      </c>
      <c r="B11" s="3"/>
      <c r="C11" s="23"/>
      <c r="D11" s="75"/>
      <c r="E11" s="75"/>
      <c r="F11" s="74" t="s">
        <v>171</v>
      </c>
      <c r="G11" s="74"/>
      <c r="H11" s="74"/>
      <c r="I11" s="74"/>
      <c r="J11" s="144"/>
      <c r="K11" s="144"/>
      <c r="L11" s="157"/>
      <c r="M11" s="158">
        <v>32216390</v>
      </c>
      <c r="N11" s="159"/>
      <c r="Q11" s="155"/>
    </row>
    <row r="12" spans="1:19" s="139" customFormat="1" x14ac:dyDescent="0.2">
      <c r="A12" s="138" t="s">
        <v>172</v>
      </c>
      <c r="B12" s="3"/>
      <c r="C12" s="23"/>
      <c r="D12" s="75"/>
      <c r="E12" s="75"/>
      <c r="F12" s="74" t="s">
        <v>173</v>
      </c>
      <c r="G12" s="74"/>
      <c r="H12" s="74"/>
      <c r="I12" s="74"/>
      <c r="J12" s="144"/>
      <c r="K12" s="144"/>
      <c r="L12" s="157"/>
      <c r="M12" s="158">
        <v>54443163</v>
      </c>
      <c r="N12" s="159"/>
      <c r="Q12" s="155"/>
    </row>
    <row r="13" spans="1:19" s="139" customFormat="1" x14ac:dyDescent="0.2">
      <c r="A13" s="138" t="s">
        <v>174</v>
      </c>
      <c r="B13" s="3"/>
      <c r="C13" s="160"/>
      <c r="D13" s="144"/>
      <c r="E13" s="144"/>
      <c r="F13" s="144" t="s">
        <v>175</v>
      </c>
      <c r="G13" s="144"/>
      <c r="H13" s="144"/>
      <c r="I13" s="144"/>
      <c r="J13" s="144"/>
      <c r="K13" s="144"/>
      <c r="L13" s="157"/>
      <c r="M13" s="158">
        <v>117774</v>
      </c>
      <c r="N13" s="159"/>
      <c r="Q13" s="155"/>
    </row>
    <row r="14" spans="1:19" s="139" customFormat="1" x14ac:dyDescent="0.2">
      <c r="A14" s="138" t="s">
        <v>176</v>
      </c>
      <c r="B14" s="3"/>
      <c r="C14" s="161"/>
      <c r="D14" s="18"/>
      <c r="E14" s="144"/>
      <c r="F14" s="18" t="s">
        <v>177</v>
      </c>
      <c r="G14" s="18"/>
      <c r="H14" s="18"/>
      <c r="I14" s="18"/>
      <c r="J14" s="144"/>
      <c r="K14" s="144"/>
      <c r="L14" s="157"/>
      <c r="M14" s="158">
        <v>7347523</v>
      </c>
      <c r="N14" s="159"/>
      <c r="Q14" s="155"/>
    </row>
    <row r="15" spans="1:19" s="139" customFormat="1" x14ac:dyDescent="0.2">
      <c r="A15" s="138" t="s">
        <v>178</v>
      </c>
      <c r="B15" s="3"/>
      <c r="C15" s="160"/>
      <c r="D15" s="18"/>
      <c r="E15" s="144" t="s">
        <v>179</v>
      </c>
      <c r="F15" s="18"/>
      <c r="G15" s="18"/>
      <c r="H15" s="18"/>
      <c r="I15" s="18"/>
      <c r="J15" s="144"/>
      <c r="K15" s="144"/>
      <c r="L15" s="157"/>
      <c r="M15" s="158">
        <v>156662781</v>
      </c>
      <c r="N15" s="159"/>
      <c r="Q15" s="155"/>
    </row>
    <row r="16" spans="1:19" s="139" customFormat="1" x14ac:dyDescent="0.2">
      <c r="A16" s="138" t="s">
        <v>180</v>
      </c>
      <c r="B16" s="3"/>
      <c r="C16" s="160"/>
      <c r="D16" s="18"/>
      <c r="E16" s="18"/>
      <c r="F16" s="144" t="s">
        <v>181</v>
      </c>
      <c r="G16" s="18"/>
      <c r="H16" s="18"/>
      <c r="I16" s="18"/>
      <c r="J16" s="144"/>
      <c r="K16" s="144"/>
      <c r="L16" s="157"/>
      <c r="M16" s="158">
        <v>40608571</v>
      </c>
      <c r="N16" s="159"/>
      <c r="Q16" s="155"/>
    </row>
    <row r="17" spans="1:17" s="139" customFormat="1" x14ac:dyDescent="0.2">
      <c r="A17" s="138" t="s">
        <v>182</v>
      </c>
      <c r="B17" s="3"/>
      <c r="C17" s="160"/>
      <c r="D17" s="18"/>
      <c r="E17" s="18"/>
      <c r="F17" s="144" t="s">
        <v>183</v>
      </c>
      <c r="G17" s="18"/>
      <c r="H17" s="18"/>
      <c r="I17" s="18"/>
      <c r="J17" s="144"/>
      <c r="K17" s="144"/>
      <c r="L17" s="157"/>
      <c r="M17" s="158">
        <v>101057396</v>
      </c>
      <c r="N17" s="159"/>
      <c r="Q17" s="155"/>
    </row>
    <row r="18" spans="1:17" s="139" customFormat="1" x14ac:dyDescent="0.2">
      <c r="A18" s="138" t="s">
        <v>184</v>
      </c>
      <c r="B18" s="162"/>
      <c r="C18" s="160"/>
      <c r="D18" s="144"/>
      <c r="E18" s="18"/>
      <c r="F18" s="144" t="s">
        <v>185</v>
      </c>
      <c r="G18" s="18"/>
      <c r="H18" s="18"/>
      <c r="I18" s="18"/>
      <c r="J18" s="144"/>
      <c r="K18" s="144"/>
      <c r="L18" s="157"/>
      <c r="M18" s="250">
        <v>0</v>
      </c>
      <c r="N18" s="163"/>
      <c r="Q18" s="155"/>
    </row>
    <row r="19" spans="1:17" s="139" customFormat="1" x14ac:dyDescent="0.2">
      <c r="A19" s="138" t="s">
        <v>186</v>
      </c>
      <c r="B19" s="3"/>
      <c r="C19" s="160"/>
      <c r="D19" s="144"/>
      <c r="E19" s="17"/>
      <c r="F19" s="18" t="s">
        <v>177</v>
      </c>
      <c r="G19" s="144"/>
      <c r="H19" s="18"/>
      <c r="I19" s="18"/>
      <c r="J19" s="144"/>
      <c r="K19" s="144"/>
      <c r="L19" s="157"/>
      <c r="M19" s="158">
        <v>14996814</v>
      </c>
      <c r="N19" s="159"/>
      <c r="Q19" s="155"/>
    </row>
    <row r="20" spans="1:17" s="139" customFormat="1" x14ac:dyDescent="0.2">
      <c r="A20" s="138" t="s">
        <v>187</v>
      </c>
      <c r="B20" s="3"/>
      <c r="C20" s="160"/>
      <c r="D20" s="144" t="s">
        <v>188</v>
      </c>
      <c r="E20" s="17"/>
      <c r="F20" s="18"/>
      <c r="G20" s="18"/>
      <c r="H20" s="18"/>
      <c r="I20" s="18"/>
      <c r="J20" s="144"/>
      <c r="K20" s="144"/>
      <c r="L20" s="157"/>
      <c r="M20" s="158">
        <v>261915554</v>
      </c>
      <c r="N20" s="159"/>
      <c r="Q20" s="155"/>
    </row>
    <row r="21" spans="1:17" s="139" customFormat="1" x14ac:dyDescent="0.2">
      <c r="A21" s="138" t="s">
        <v>189</v>
      </c>
      <c r="B21" s="3"/>
      <c r="C21" s="160"/>
      <c r="D21" s="144"/>
      <c r="E21" s="17" t="s">
        <v>190</v>
      </c>
      <c r="F21" s="18"/>
      <c r="G21" s="18"/>
      <c r="H21" s="18"/>
      <c r="I21" s="18"/>
      <c r="J21" s="144"/>
      <c r="K21" s="144"/>
      <c r="L21" s="157"/>
      <c r="M21" s="158">
        <v>149165640</v>
      </c>
      <c r="N21" s="159"/>
      <c r="Q21" s="155"/>
    </row>
    <row r="22" spans="1:17" s="139" customFormat="1" x14ac:dyDescent="0.2">
      <c r="A22" s="138" t="s">
        <v>191</v>
      </c>
      <c r="B22" s="3"/>
      <c r="C22" s="160"/>
      <c r="D22" s="144"/>
      <c r="E22" s="17" t="s">
        <v>192</v>
      </c>
      <c r="F22" s="18"/>
      <c r="G22" s="18"/>
      <c r="H22" s="18"/>
      <c r="I22" s="18"/>
      <c r="J22" s="144"/>
      <c r="K22" s="144"/>
      <c r="L22" s="157"/>
      <c r="M22" s="158">
        <v>91576617</v>
      </c>
      <c r="N22" s="159"/>
      <c r="Q22" s="155"/>
    </row>
    <row r="23" spans="1:17" s="139" customFormat="1" x14ac:dyDescent="0.2">
      <c r="A23" s="138" t="s">
        <v>193</v>
      </c>
      <c r="B23" s="3"/>
      <c r="C23" s="160"/>
      <c r="D23" s="144"/>
      <c r="E23" s="17" t="s">
        <v>194</v>
      </c>
      <c r="F23" s="18"/>
      <c r="G23" s="18"/>
      <c r="H23" s="18"/>
      <c r="I23" s="18"/>
      <c r="J23" s="144"/>
      <c r="K23" s="144"/>
      <c r="L23" s="157"/>
      <c r="M23" s="158">
        <v>5124816</v>
      </c>
      <c r="N23" s="159"/>
      <c r="Q23" s="155"/>
    </row>
    <row r="24" spans="1:17" s="139" customFormat="1" x14ac:dyDescent="0.2">
      <c r="A24" s="138" t="s">
        <v>195</v>
      </c>
      <c r="B24" s="3"/>
      <c r="C24" s="160"/>
      <c r="D24" s="144"/>
      <c r="E24" s="17" t="s">
        <v>196</v>
      </c>
      <c r="F24" s="18"/>
      <c r="G24" s="18"/>
      <c r="H24" s="18"/>
      <c r="I24" s="17"/>
      <c r="J24" s="144"/>
      <c r="K24" s="144"/>
      <c r="L24" s="157"/>
      <c r="M24" s="158">
        <v>16048482</v>
      </c>
      <c r="N24" s="159"/>
      <c r="Q24" s="155"/>
    </row>
    <row r="25" spans="1:17" s="139" customFormat="1" x14ac:dyDescent="0.2">
      <c r="A25" s="138" t="s">
        <v>197</v>
      </c>
      <c r="B25" s="3"/>
      <c r="C25" s="160"/>
      <c r="D25" s="144" t="s">
        <v>198</v>
      </c>
      <c r="E25" s="17"/>
      <c r="F25" s="18"/>
      <c r="G25" s="18"/>
      <c r="H25" s="18"/>
      <c r="I25" s="17"/>
      <c r="J25" s="144"/>
      <c r="K25" s="144"/>
      <c r="L25" s="157"/>
      <c r="M25" s="250">
        <v>0</v>
      </c>
      <c r="N25" s="159"/>
      <c r="Q25" s="155"/>
    </row>
    <row r="26" spans="1:17" s="139" customFormat="1" x14ac:dyDescent="0.2">
      <c r="A26" s="138" t="s">
        <v>199</v>
      </c>
      <c r="B26" s="3"/>
      <c r="C26" s="160"/>
      <c r="D26" s="144"/>
      <c r="E26" s="17" t="s">
        <v>200</v>
      </c>
      <c r="F26" s="18"/>
      <c r="G26" s="18"/>
      <c r="H26" s="18"/>
      <c r="I26" s="18"/>
      <c r="J26" s="144"/>
      <c r="K26" s="144"/>
      <c r="L26" s="157"/>
      <c r="M26" s="250">
        <v>0</v>
      </c>
      <c r="N26" s="159"/>
      <c r="Q26" s="155"/>
    </row>
    <row r="27" spans="1:17" s="139" customFormat="1" x14ac:dyDescent="0.2">
      <c r="A27" s="138" t="s">
        <v>201</v>
      </c>
      <c r="B27" s="3"/>
      <c r="C27" s="160"/>
      <c r="D27" s="144"/>
      <c r="E27" s="17" t="s">
        <v>177</v>
      </c>
      <c r="F27" s="18"/>
      <c r="G27" s="18"/>
      <c r="H27" s="18"/>
      <c r="I27" s="18"/>
      <c r="J27" s="144"/>
      <c r="K27" s="144"/>
      <c r="L27" s="157"/>
      <c r="M27" s="250">
        <v>0</v>
      </c>
      <c r="N27" s="159"/>
      <c r="Q27" s="155"/>
    </row>
    <row r="28" spans="1:17" s="139" customFormat="1" x14ac:dyDescent="0.2">
      <c r="A28" s="138" t="s">
        <v>202</v>
      </c>
      <c r="B28" s="3"/>
      <c r="C28" s="160"/>
      <c r="D28" s="144" t="s">
        <v>203</v>
      </c>
      <c r="E28" s="17"/>
      <c r="F28" s="18"/>
      <c r="G28" s="18"/>
      <c r="H28" s="18"/>
      <c r="I28" s="18"/>
      <c r="J28" s="144"/>
      <c r="K28" s="144"/>
      <c r="L28" s="157"/>
      <c r="M28" s="250">
        <v>0</v>
      </c>
      <c r="N28" s="159"/>
      <c r="Q28" s="155"/>
    </row>
    <row r="29" spans="1:17" s="139" customFormat="1" x14ac:dyDescent="0.2">
      <c r="A29" s="138" t="s">
        <v>204</v>
      </c>
      <c r="B29" s="3"/>
      <c r="C29" s="164" t="s">
        <v>205</v>
      </c>
      <c r="D29" s="165"/>
      <c r="E29" s="166"/>
      <c r="F29" s="167"/>
      <c r="G29" s="167"/>
      <c r="H29" s="167"/>
      <c r="I29" s="167"/>
      <c r="J29" s="165"/>
      <c r="K29" s="165"/>
      <c r="L29" s="168"/>
      <c r="M29" s="169">
        <v>11127924</v>
      </c>
      <c r="N29" s="170"/>
      <c r="Q29" s="155"/>
    </row>
    <row r="30" spans="1:17" s="139" customFormat="1" x14ac:dyDescent="0.2">
      <c r="A30" s="138"/>
      <c r="B30" s="3"/>
      <c r="C30" s="160" t="s">
        <v>206</v>
      </c>
      <c r="D30" s="144"/>
      <c r="E30" s="17"/>
      <c r="F30" s="18"/>
      <c r="G30" s="18"/>
      <c r="H30" s="18"/>
      <c r="I30" s="17"/>
      <c r="J30" s="144"/>
      <c r="K30" s="144"/>
      <c r="L30" s="157"/>
      <c r="M30" s="171"/>
      <c r="N30" s="172"/>
      <c r="Q30" s="155"/>
    </row>
    <row r="31" spans="1:17" s="139" customFormat="1" x14ac:dyDescent="0.2">
      <c r="A31" s="138" t="s">
        <v>207</v>
      </c>
      <c r="B31" s="3"/>
      <c r="C31" s="160"/>
      <c r="D31" s="144" t="s">
        <v>208</v>
      </c>
      <c r="E31" s="17"/>
      <c r="F31" s="18"/>
      <c r="G31" s="18"/>
      <c r="H31" s="18"/>
      <c r="I31" s="18"/>
      <c r="J31" s="144"/>
      <c r="K31" s="144"/>
      <c r="L31" s="157"/>
      <c r="M31" s="158">
        <v>19243142</v>
      </c>
      <c r="N31" s="159"/>
      <c r="Q31" s="155"/>
    </row>
    <row r="32" spans="1:17" s="139" customFormat="1" x14ac:dyDescent="0.2">
      <c r="A32" s="138" t="s">
        <v>209</v>
      </c>
      <c r="B32" s="3"/>
      <c r="C32" s="160"/>
      <c r="D32" s="144"/>
      <c r="E32" s="17" t="s">
        <v>210</v>
      </c>
      <c r="F32" s="18"/>
      <c r="G32" s="18"/>
      <c r="H32" s="18"/>
      <c r="I32" s="18"/>
      <c r="J32" s="144"/>
      <c r="K32" s="144"/>
      <c r="L32" s="157"/>
      <c r="M32" s="158">
        <v>8079003</v>
      </c>
      <c r="N32" s="159"/>
      <c r="Q32" s="155"/>
    </row>
    <row r="33" spans="1:17" s="139" customFormat="1" x14ac:dyDescent="0.2">
      <c r="A33" s="138" t="s">
        <v>211</v>
      </c>
      <c r="B33" s="3"/>
      <c r="C33" s="160"/>
      <c r="D33" s="144"/>
      <c r="E33" s="17" t="s">
        <v>212</v>
      </c>
      <c r="F33" s="18"/>
      <c r="G33" s="18"/>
      <c r="H33" s="18"/>
      <c r="I33" s="18"/>
      <c r="J33" s="144"/>
      <c r="K33" s="144"/>
      <c r="L33" s="157"/>
      <c r="M33" s="158">
        <v>7553045</v>
      </c>
      <c r="N33" s="159"/>
      <c r="Q33" s="155"/>
    </row>
    <row r="34" spans="1:17" s="139" customFormat="1" x14ac:dyDescent="0.2">
      <c r="A34" s="138" t="s">
        <v>213</v>
      </c>
      <c r="B34" s="3"/>
      <c r="C34" s="160"/>
      <c r="D34" s="144"/>
      <c r="E34" s="17" t="s">
        <v>214</v>
      </c>
      <c r="F34" s="18"/>
      <c r="G34" s="18"/>
      <c r="H34" s="18"/>
      <c r="I34" s="18"/>
      <c r="J34" s="144"/>
      <c r="K34" s="144"/>
      <c r="L34" s="157"/>
      <c r="M34" s="158">
        <v>2360602</v>
      </c>
      <c r="N34" s="159"/>
      <c r="Q34" s="155"/>
    </row>
    <row r="35" spans="1:17" s="139" customFormat="1" x14ac:dyDescent="0.2">
      <c r="A35" s="138" t="s">
        <v>215</v>
      </c>
      <c r="B35" s="3"/>
      <c r="C35" s="160"/>
      <c r="D35" s="144"/>
      <c r="E35" s="17" t="s">
        <v>216</v>
      </c>
      <c r="F35" s="18"/>
      <c r="G35" s="18"/>
      <c r="H35" s="18"/>
      <c r="I35" s="18"/>
      <c r="J35" s="144"/>
      <c r="K35" s="144"/>
      <c r="L35" s="157"/>
      <c r="M35" s="158">
        <v>1149372</v>
      </c>
      <c r="N35" s="159"/>
      <c r="Q35" s="155"/>
    </row>
    <row r="36" spans="1:17" s="139" customFormat="1" x14ac:dyDescent="0.2">
      <c r="A36" s="138" t="s">
        <v>217</v>
      </c>
      <c r="B36" s="3"/>
      <c r="C36" s="160"/>
      <c r="D36" s="144"/>
      <c r="E36" s="17" t="s">
        <v>177</v>
      </c>
      <c r="F36" s="18"/>
      <c r="G36" s="18"/>
      <c r="H36" s="18"/>
      <c r="I36" s="18"/>
      <c r="J36" s="144"/>
      <c r="K36" s="144"/>
      <c r="L36" s="157"/>
      <c r="M36" s="250">
        <v>101121</v>
      </c>
      <c r="N36" s="159"/>
      <c r="Q36" s="155"/>
    </row>
    <row r="37" spans="1:17" s="139" customFormat="1" x14ac:dyDescent="0.2">
      <c r="A37" s="138" t="s">
        <v>218</v>
      </c>
      <c r="B37" s="3"/>
      <c r="C37" s="160"/>
      <c r="D37" s="144" t="s">
        <v>219</v>
      </c>
      <c r="E37" s="17"/>
      <c r="F37" s="18"/>
      <c r="G37" s="18"/>
      <c r="H37" s="18"/>
      <c r="I37" s="17"/>
      <c r="J37" s="144"/>
      <c r="K37" s="144"/>
      <c r="L37" s="157"/>
      <c r="M37" s="158">
        <v>8038564</v>
      </c>
      <c r="N37" s="159"/>
      <c r="Q37" s="155"/>
    </row>
    <row r="38" spans="1:17" s="139" customFormat="1" x14ac:dyDescent="0.2">
      <c r="A38" s="138" t="s">
        <v>220</v>
      </c>
      <c r="B38" s="3"/>
      <c r="C38" s="160"/>
      <c r="D38" s="144"/>
      <c r="E38" s="17" t="s">
        <v>192</v>
      </c>
      <c r="F38" s="18"/>
      <c r="G38" s="18"/>
      <c r="H38" s="18"/>
      <c r="I38" s="17"/>
      <c r="J38" s="144"/>
      <c r="K38" s="144"/>
      <c r="L38" s="157"/>
      <c r="M38" s="158">
        <v>677580</v>
      </c>
      <c r="N38" s="159"/>
      <c r="Q38" s="155"/>
    </row>
    <row r="39" spans="1:17" s="139" customFormat="1" x14ac:dyDescent="0.2">
      <c r="A39" s="138" t="s">
        <v>221</v>
      </c>
      <c r="B39" s="3"/>
      <c r="C39" s="160"/>
      <c r="D39" s="144"/>
      <c r="E39" s="17" t="s">
        <v>222</v>
      </c>
      <c r="F39" s="18"/>
      <c r="G39" s="18"/>
      <c r="H39" s="18"/>
      <c r="I39" s="17"/>
      <c r="J39" s="144"/>
      <c r="K39" s="144"/>
      <c r="L39" s="157"/>
      <c r="M39" s="158">
        <v>4002341</v>
      </c>
      <c r="N39" s="159"/>
      <c r="Q39" s="155"/>
    </row>
    <row r="40" spans="1:17" s="139" customFormat="1" x14ac:dyDescent="0.2">
      <c r="A40" s="138" t="s">
        <v>223</v>
      </c>
      <c r="B40" s="3"/>
      <c r="C40" s="160"/>
      <c r="D40" s="144"/>
      <c r="E40" s="17" t="s">
        <v>224</v>
      </c>
      <c r="F40" s="18"/>
      <c r="G40" s="144"/>
      <c r="H40" s="18"/>
      <c r="I40" s="18"/>
      <c r="J40" s="144"/>
      <c r="K40" s="144"/>
      <c r="L40" s="157"/>
      <c r="M40" s="158">
        <v>1163869</v>
      </c>
      <c r="N40" s="159"/>
      <c r="Q40" s="155"/>
    </row>
    <row r="41" spans="1:17" s="139" customFormat="1" x14ac:dyDescent="0.2">
      <c r="A41" s="138" t="s">
        <v>225</v>
      </c>
      <c r="B41" s="3"/>
      <c r="C41" s="160"/>
      <c r="D41" s="144"/>
      <c r="E41" s="17" t="s">
        <v>226</v>
      </c>
      <c r="F41" s="18"/>
      <c r="G41" s="144"/>
      <c r="H41" s="18"/>
      <c r="I41" s="18"/>
      <c r="J41" s="144"/>
      <c r="K41" s="144"/>
      <c r="L41" s="157"/>
      <c r="M41" s="158">
        <v>2194774</v>
      </c>
      <c r="N41" s="159"/>
      <c r="Q41" s="155"/>
    </row>
    <row r="42" spans="1:17" s="139" customFormat="1" x14ac:dyDescent="0.2">
      <c r="A42" s="138" t="s">
        <v>227</v>
      </c>
      <c r="B42" s="3"/>
      <c r="C42" s="160"/>
      <c r="D42" s="144"/>
      <c r="E42" s="17" t="s">
        <v>196</v>
      </c>
      <c r="F42" s="18"/>
      <c r="G42" s="18"/>
      <c r="H42" s="18"/>
      <c r="I42" s="18"/>
      <c r="J42" s="144"/>
      <c r="K42" s="144"/>
      <c r="L42" s="157"/>
      <c r="M42" s="250">
        <v>0</v>
      </c>
      <c r="N42" s="159"/>
      <c r="Q42" s="155"/>
    </row>
    <row r="43" spans="1:17" s="139" customFormat="1" x14ac:dyDescent="0.2">
      <c r="A43" s="138" t="s">
        <v>228</v>
      </c>
      <c r="B43" s="3"/>
      <c r="C43" s="164" t="s">
        <v>229</v>
      </c>
      <c r="D43" s="165"/>
      <c r="E43" s="166"/>
      <c r="F43" s="167"/>
      <c r="G43" s="167"/>
      <c r="H43" s="167"/>
      <c r="I43" s="167"/>
      <c r="J43" s="165"/>
      <c r="K43" s="165"/>
      <c r="L43" s="168"/>
      <c r="M43" s="169">
        <v>-11204578</v>
      </c>
      <c r="N43" s="170"/>
      <c r="Q43" s="155"/>
    </row>
    <row r="44" spans="1:17" s="139" customFormat="1" x14ac:dyDescent="0.2">
      <c r="A44" s="138"/>
      <c r="B44" s="3"/>
      <c r="C44" s="160" t="s">
        <v>230</v>
      </c>
      <c r="D44" s="144"/>
      <c r="E44" s="17"/>
      <c r="F44" s="18"/>
      <c r="G44" s="18"/>
      <c r="H44" s="18"/>
      <c r="I44" s="18"/>
      <c r="J44" s="144"/>
      <c r="K44" s="144"/>
      <c r="L44" s="157"/>
      <c r="M44" s="171"/>
      <c r="N44" s="172"/>
      <c r="Q44" s="155"/>
    </row>
    <row r="45" spans="1:17" s="139" customFormat="1" x14ac:dyDescent="0.2">
      <c r="A45" s="138" t="s">
        <v>231</v>
      </c>
      <c r="B45" s="3"/>
      <c r="C45" s="160"/>
      <c r="D45" s="144" t="s">
        <v>232</v>
      </c>
      <c r="E45" s="17"/>
      <c r="F45" s="18"/>
      <c r="G45" s="18"/>
      <c r="H45" s="18"/>
      <c r="I45" s="18"/>
      <c r="J45" s="144"/>
      <c r="K45" s="144"/>
      <c r="L45" s="157"/>
      <c r="M45" s="158">
        <v>3832135</v>
      </c>
      <c r="N45" s="159"/>
      <c r="Q45" s="155"/>
    </row>
    <row r="46" spans="1:17" s="139" customFormat="1" x14ac:dyDescent="0.2">
      <c r="A46" s="138" t="s">
        <v>233</v>
      </c>
      <c r="B46" s="3"/>
      <c r="C46" s="160"/>
      <c r="D46" s="144"/>
      <c r="E46" s="17" t="s">
        <v>362</v>
      </c>
      <c r="F46" s="18"/>
      <c r="G46" s="18"/>
      <c r="H46" s="18"/>
      <c r="I46" s="18"/>
      <c r="J46" s="144"/>
      <c r="K46" s="144"/>
      <c r="L46" s="157"/>
      <c r="M46" s="158">
        <v>2642015</v>
      </c>
      <c r="N46" s="159"/>
      <c r="Q46" s="155"/>
    </row>
    <row r="47" spans="1:17" s="139" customFormat="1" x14ac:dyDescent="0.2">
      <c r="A47" s="138" t="s">
        <v>235</v>
      </c>
      <c r="B47" s="3"/>
      <c r="C47" s="160"/>
      <c r="D47" s="144"/>
      <c r="E47" s="17" t="s">
        <v>177</v>
      </c>
      <c r="F47" s="18"/>
      <c r="G47" s="18"/>
      <c r="H47" s="18"/>
      <c r="I47" s="18"/>
      <c r="J47" s="144"/>
      <c r="K47" s="144"/>
      <c r="L47" s="157"/>
      <c r="M47" s="158">
        <v>1190120</v>
      </c>
      <c r="N47" s="159"/>
      <c r="Q47" s="155"/>
    </row>
    <row r="48" spans="1:17" s="139" customFormat="1" x14ac:dyDescent="0.2">
      <c r="A48" s="138" t="s">
        <v>236</v>
      </c>
      <c r="B48" s="3"/>
      <c r="C48" s="160"/>
      <c r="D48" s="144" t="s">
        <v>237</v>
      </c>
      <c r="E48" s="17"/>
      <c r="F48" s="18"/>
      <c r="G48" s="18"/>
      <c r="H48" s="18"/>
      <c r="I48" s="18"/>
      <c r="J48" s="144"/>
      <c r="K48" s="144"/>
      <c r="L48" s="157"/>
      <c r="M48" s="158">
        <v>2135547</v>
      </c>
      <c r="N48" s="159"/>
      <c r="Q48" s="155"/>
    </row>
    <row r="49" spans="1:17" s="139" customFormat="1" x14ac:dyDescent="0.2">
      <c r="A49" s="138" t="s">
        <v>238</v>
      </c>
      <c r="B49" s="3"/>
      <c r="C49" s="160"/>
      <c r="D49" s="144"/>
      <c r="E49" s="17" t="s">
        <v>363</v>
      </c>
      <c r="F49" s="18"/>
      <c r="G49" s="18"/>
      <c r="H49" s="18"/>
      <c r="I49" s="74"/>
      <c r="J49" s="144"/>
      <c r="K49" s="144"/>
      <c r="L49" s="157"/>
      <c r="M49" s="158">
        <v>2133274</v>
      </c>
      <c r="N49" s="159"/>
      <c r="Q49" s="155"/>
    </row>
    <row r="50" spans="1:17" s="139" customFormat="1" x14ac:dyDescent="0.2">
      <c r="A50" s="138" t="s">
        <v>240</v>
      </c>
      <c r="B50" s="3"/>
      <c r="C50" s="160"/>
      <c r="D50" s="144"/>
      <c r="E50" s="17" t="s">
        <v>196</v>
      </c>
      <c r="F50" s="18"/>
      <c r="G50" s="18"/>
      <c r="H50" s="18"/>
      <c r="I50" s="173"/>
      <c r="J50" s="144"/>
      <c r="K50" s="144"/>
      <c r="L50" s="157"/>
      <c r="M50" s="177">
        <v>2273</v>
      </c>
      <c r="N50" s="159"/>
      <c r="Q50" s="155"/>
    </row>
    <row r="51" spans="1:17" s="139" customFormat="1" x14ac:dyDescent="0.2">
      <c r="A51" s="138" t="s">
        <v>241</v>
      </c>
      <c r="B51" s="3"/>
      <c r="C51" s="164" t="s">
        <v>242</v>
      </c>
      <c r="D51" s="165"/>
      <c r="E51" s="166"/>
      <c r="F51" s="167"/>
      <c r="G51" s="167"/>
      <c r="H51" s="167"/>
      <c r="I51" s="174"/>
      <c r="J51" s="165"/>
      <c r="K51" s="165"/>
      <c r="L51" s="168"/>
      <c r="M51" s="169">
        <v>-1696588</v>
      </c>
      <c r="N51" s="170"/>
      <c r="Q51" s="155"/>
    </row>
    <row r="52" spans="1:17" s="139" customFormat="1" x14ac:dyDescent="0.2">
      <c r="A52" s="138" t="s">
        <v>243</v>
      </c>
      <c r="B52" s="3"/>
      <c r="C52" s="385" t="s">
        <v>244</v>
      </c>
      <c r="D52" s="386"/>
      <c r="E52" s="386"/>
      <c r="F52" s="386"/>
      <c r="G52" s="386"/>
      <c r="H52" s="386"/>
      <c r="I52" s="386"/>
      <c r="J52" s="386"/>
      <c r="K52" s="386"/>
      <c r="L52" s="387"/>
      <c r="M52" s="175">
        <v>-1773243</v>
      </c>
      <c r="N52" s="176"/>
      <c r="Q52" s="155"/>
    </row>
    <row r="53" spans="1:17" s="139" customFormat="1" x14ac:dyDescent="0.2">
      <c r="A53" s="138" t="s">
        <v>245</v>
      </c>
      <c r="B53" s="3"/>
      <c r="C53" s="366" t="s">
        <v>246</v>
      </c>
      <c r="D53" s="367"/>
      <c r="E53" s="367"/>
      <c r="F53" s="367"/>
      <c r="G53" s="367"/>
      <c r="H53" s="367"/>
      <c r="I53" s="367"/>
      <c r="J53" s="367"/>
      <c r="K53" s="367"/>
      <c r="L53" s="368"/>
      <c r="M53" s="175">
        <v>11805554</v>
      </c>
      <c r="N53" s="176"/>
      <c r="Q53" s="155"/>
    </row>
    <row r="54" spans="1:17" s="139" customFormat="1" ht="14.25" customHeight="1" thickBot="1" x14ac:dyDescent="0.25">
      <c r="A54" s="138"/>
      <c r="B54" s="3"/>
      <c r="C54" s="400" t="s">
        <v>247</v>
      </c>
      <c r="D54" s="401"/>
      <c r="E54" s="401"/>
      <c r="F54" s="401"/>
      <c r="G54" s="401"/>
      <c r="H54" s="401"/>
      <c r="I54" s="401"/>
      <c r="J54" s="401"/>
      <c r="K54" s="401"/>
      <c r="L54" s="402"/>
      <c r="M54" s="177">
        <v>-69082</v>
      </c>
      <c r="N54" s="176"/>
      <c r="Q54" s="155"/>
    </row>
    <row r="55" spans="1:17" s="139" customFormat="1" ht="13.8" thickBot="1" x14ac:dyDescent="0.25">
      <c r="A55" s="138" t="s">
        <v>248</v>
      </c>
      <c r="B55" s="3"/>
      <c r="C55" s="369" t="s">
        <v>249</v>
      </c>
      <c r="D55" s="370"/>
      <c r="E55" s="370"/>
      <c r="F55" s="370"/>
      <c r="G55" s="370"/>
      <c r="H55" s="370"/>
      <c r="I55" s="370"/>
      <c r="J55" s="370"/>
      <c r="K55" s="370"/>
      <c r="L55" s="371"/>
      <c r="M55" s="178">
        <v>9963229</v>
      </c>
      <c r="N55" s="179"/>
      <c r="Q55" s="155"/>
    </row>
    <row r="56" spans="1:17" s="139" customFormat="1" ht="13.8" thickBot="1" x14ac:dyDescent="0.25">
      <c r="A56" s="138"/>
      <c r="B56" s="3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N56" s="182"/>
      <c r="Q56" s="155"/>
    </row>
    <row r="57" spans="1:17" s="139" customFormat="1" x14ac:dyDescent="0.2">
      <c r="A57" s="138" t="s">
        <v>250</v>
      </c>
      <c r="B57" s="3"/>
      <c r="C57" s="183" t="s">
        <v>251</v>
      </c>
      <c r="D57" s="184"/>
      <c r="E57" s="184"/>
      <c r="F57" s="184"/>
      <c r="G57" s="184"/>
      <c r="H57" s="184"/>
      <c r="I57" s="184"/>
      <c r="J57" s="184"/>
      <c r="K57" s="184"/>
      <c r="L57" s="184"/>
      <c r="M57" s="185">
        <v>3528686</v>
      </c>
      <c r="N57" s="186"/>
      <c r="Q57" s="155"/>
    </row>
    <row r="58" spans="1:17" s="139" customFormat="1" x14ac:dyDescent="0.2">
      <c r="A58" s="138" t="s">
        <v>252</v>
      </c>
      <c r="B58" s="3"/>
      <c r="C58" s="187" t="s">
        <v>253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75">
        <v>122824</v>
      </c>
      <c r="N58" s="176"/>
      <c r="Q58" s="155"/>
    </row>
    <row r="59" spans="1:17" s="139" customFormat="1" ht="13.8" thickBot="1" x14ac:dyDescent="0.25">
      <c r="A59" s="138" t="s">
        <v>254</v>
      </c>
      <c r="B59" s="3"/>
      <c r="C59" s="189" t="s">
        <v>255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1">
        <v>3651510</v>
      </c>
      <c r="N59" s="192"/>
      <c r="Q59" s="155"/>
    </row>
    <row r="60" spans="1:17" s="139" customFormat="1" ht="13.8" thickBot="1" x14ac:dyDescent="0.25">
      <c r="A60" s="138" t="s">
        <v>256</v>
      </c>
      <c r="B60" s="3"/>
      <c r="C60" s="193" t="s">
        <v>257</v>
      </c>
      <c r="D60" s="194"/>
      <c r="E60" s="195"/>
      <c r="F60" s="196"/>
      <c r="G60" s="196"/>
      <c r="H60" s="196"/>
      <c r="I60" s="196"/>
      <c r="J60" s="194"/>
      <c r="K60" s="194"/>
      <c r="L60" s="194"/>
      <c r="M60" s="197">
        <v>13614739</v>
      </c>
      <c r="N60" s="198"/>
      <c r="Q60" s="155"/>
    </row>
    <row r="61" spans="1:17" s="139" customFormat="1" ht="6.75" customHeight="1" x14ac:dyDescent="0.2">
      <c r="A61" s="138"/>
      <c r="B61" s="3"/>
      <c r="C61" s="143"/>
      <c r="D61" s="143"/>
      <c r="E61" s="98"/>
      <c r="F61" s="118"/>
      <c r="G61" s="118"/>
      <c r="H61" s="118"/>
      <c r="I61" s="102"/>
      <c r="J61" s="199"/>
      <c r="K61" s="199"/>
      <c r="L61" s="199"/>
      <c r="M61" s="3"/>
      <c r="N61" s="3"/>
    </row>
    <row r="62" spans="1:17" s="139" customFormat="1" x14ac:dyDescent="0.2">
      <c r="A62" s="138"/>
      <c r="B62" s="3"/>
      <c r="C62" s="143"/>
      <c r="D62" s="200"/>
      <c r="E62" s="98"/>
      <c r="F62" s="118"/>
      <c r="G62" s="118"/>
      <c r="H62" s="118"/>
      <c r="I62" s="201"/>
      <c r="J62" s="199"/>
      <c r="K62" s="199"/>
      <c r="L62" s="199"/>
      <c r="M62" s="3"/>
      <c r="N62" s="3"/>
    </row>
  </sheetData>
  <mergeCells count="9">
    <mergeCell ref="C53:L53"/>
    <mergeCell ref="C54:L54"/>
    <mergeCell ref="C55:L55"/>
    <mergeCell ref="B2:P2"/>
    <mergeCell ref="C3:N3"/>
    <mergeCell ref="C4:N4"/>
    <mergeCell ref="C6:L7"/>
    <mergeCell ref="M6:N7"/>
    <mergeCell ref="C52:L52"/>
  </mergeCells>
  <phoneticPr fontId="6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基礎データ</vt:lpstr>
      <vt:lpstr>全体貸借対照表</vt:lpstr>
      <vt:lpstr>全体行政コスト</vt:lpstr>
      <vt:lpstr>全体純資産変動計算書</vt:lpstr>
      <vt:lpstr>全体資金収支計算書</vt:lpstr>
      <vt:lpstr>連結貸借対照表</vt:lpstr>
      <vt:lpstr>連結行政コスト</vt:lpstr>
      <vt:lpstr>連結純資産変動計算書</vt:lpstr>
      <vt:lpstr>連結資金収支計算書</vt:lpstr>
      <vt:lpstr>基礎データ!Print_Area</vt:lpstr>
      <vt:lpstr>全体行政コスト!Print_Area</vt:lpstr>
      <vt:lpstr>全体資金収支計算書!Print_Area</vt:lpstr>
      <vt:lpstr>全体純資産変動計算書!Print_Area</vt:lpstr>
      <vt:lpstr>全体貸借対照表!Print_Area</vt:lpstr>
      <vt:lpstr>連結行政コスト!Print_Area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2020-02-13T06:58:22Z</dcterms:created>
  <dcterms:modified xsi:type="dcterms:W3CDTF">2023-11-13T01:56:37Z</dcterms:modified>
</cp:coreProperties>
</file>