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V:\02課専用\230101総務係\00_係専用\寄附・表彰\14 返礼品募集（公募）\01募集要項\R7\ホームページ掲載用\"/>
    </mc:Choice>
  </mc:AlternateContent>
  <xr:revisionPtr revIDLastSave="0" documentId="13_ncr:1_{4D236955-5DF3-4817-B741-5243171D8588}" xr6:coauthVersionLast="47" xr6:coauthVersionMax="47" xr10:uidLastSave="{00000000-0000-0000-0000-000000000000}"/>
  <bookViews>
    <workbookView xWindow="-108" yWindow="-108" windowWidth="23256" windowHeight="12456" xr2:uid="{00000000-000D-0000-FFFF-FFFF00000000}"/>
  </bookViews>
  <sheets>
    <sheet name="様式2" sheetId="1" r:id="rId1"/>
    <sheet name="集計用" sheetId="6" r:id="rId2"/>
  </sheets>
  <definedNames>
    <definedName name="_xlnm.Print_Area" localSheetId="0">様式2!$A$1:$AI$66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6" l="1"/>
  <c r="AJ30" i="1" l="1"/>
  <c r="AJ29" i="1"/>
  <c r="AJ28" i="1"/>
  <c r="AJ27" i="1"/>
  <c r="AJ15" i="1" l="1"/>
  <c r="Z38" i="1"/>
  <c r="Y2" i="6" s="1"/>
  <c r="AK2" i="6"/>
  <c r="AC2" i="6" l="1"/>
  <c r="AB2" i="6"/>
  <c r="X2" i="6"/>
  <c r="W2" i="6"/>
  <c r="AJ33" i="1"/>
  <c r="AJ51" i="1"/>
  <c r="AJ38" i="1" l="1"/>
  <c r="AJ37" i="1"/>
  <c r="AJ64" i="1" l="1"/>
  <c r="AJ63" i="1"/>
  <c r="AJ62" i="1"/>
  <c r="AJ61" i="1"/>
  <c r="AJ60" i="1"/>
  <c r="AJ59" i="1"/>
  <c r="AJ58" i="1"/>
  <c r="AJ57" i="1"/>
  <c r="AJ56" i="1"/>
  <c r="AJ54" i="1"/>
  <c r="AJ49" i="1"/>
  <c r="AJ46" i="1"/>
  <c r="AJ40" i="1"/>
  <c r="AJ36" i="1"/>
  <c r="AJ24" i="1"/>
  <c r="AJ19" i="1"/>
  <c r="AJ17" i="1"/>
  <c r="AJ16" i="1"/>
  <c r="AJ13" i="1"/>
  <c r="AJ10" i="1"/>
  <c r="AJ8" i="1"/>
  <c r="AJ6" i="1"/>
  <c r="AJ5" i="1"/>
  <c r="AJ4" i="1"/>
  <c r="AJ3" i="1"/>
  <c r="AQ2" i="6" l="1"/>
  <c r="AP2" i="6"/>
  <c r="AO2" i="6"/>
  <c r="AN2" i="6"/>
  <c r="AM2" i="6"/>
  <c r="AL2" i="6"/>
  <c r="AJ2" i="6"/>
  <c r="AI2" i="6"/>
  <c r="AH2" i="6"/>
  <c r="AG2" i="6"/>
  <c r="AF2" i="6"/>
  <c r="AE2" i="6"/>
  <c r="AD2" i="6"/>
  <c r="AA2" i="6"/>
  <c r="Z2" i="6"/>
  <c r="V2" i="6"/>
  <c r="T2" i="6"/>
  <c r="U2" i="6" s="1"/>
  <c r="N2" i="6"/>
  <c r="R2" i="6" s="1"/>
  <c r="G2" i="6"/>
  <c r="M2" i="6" s="1"/>
  <c r="F2" i="6"/>
  <c r="E2" i="6"/>
  <c r="D2" i="6"/>
  <c r="C2" i="6"/>
  <c r="B2" i="6"/>
  <c r="A2" i="6"/>
  <c r="Q2" i="6" l="1"/>
  <c r="P2" i="6"/>
  <c r="H2" i="6"/>
  <c r="I2" i="6"/>
  <c r="J2" i="6"/>
  <c r="O2" i="6"/>
  <c r="K2" i="6"/>
  <c r="L2" i="6"/>
  <c r="A1" i="1" l="1"/>
  <c r="F48" i="1"/>
</calcChain>
</file>

<file path=xl/sharedStrings.xml><?xml version="1.0" encoding="utf-8"?>
<sst xmlns="http://schemas.openxmlformats.org/spreadsheetml/2006/main" count="175" uniqueCount="164">
  <si>
    <t>返礼品提案書</t>
  </si>
  <si>
    <t>※返礼品毎に１枚作成してください。</t>
    <rPh sb="1" eb="3">
      <t>ヘンレイ</t>
    </rPh>
    <rPh sb="3" eb="4">
      <t>ヒン</t>
    </rPh>
    <rPh sb="4" eb="5">
      <t>ゴト</t>
    </rPh>
    <rPh sb="7" eb="8">
      <t>マイ</t>
    </rPh>
    <rPh sb="8" eb="10">
      <t>サクセイ</t>
    </rPh>
    <phoneticPr fontId="5"/>
  </si>
  <si>
    <t>申請日</t>
    <rPh sb="0" eb="3">
      <t>シンセイビ</t>
    </rPh>
    <phoneticPr fontId="5"/>
  </si>
  <si>
    <t>１.事業者名</t>
    <rPh sb="2" eb="5">
      <t>ジギョウシャ</t>
    </rPh>
    <rPh sb="5" eb="6">
      <t>メイ</t>
    </rPh>
    <phoneticPr fontId="5"/>
  </si>
  <si>
    <t>２.代表者職</t>
    <rPh sb="2" eb="5">
      <t>ダイヒョウシャ</t>
    </rPh>
    <rPh sb="5" eb="6">
      <t>ショク</t>
    </rPh>
    <phoneticPr fontId="5"/>
  </si>
  <si>
    <t>３.代表者氏名</t>
    <rPh sb="2" eb="5">
      <t>ダイヒョウシャ</t>
    </rPh>
    <rPh sb="5" eb="7">
      <t>シメイ</t>
    </rPh>
    <phoneticPr fontId="5"/>
  </si>
  <si>
    <t>４.返礼品名称</t>
    <rPh sb="2" eb="5">
      <t>ヘンレイヒン</t>
    </rPh>
    <rPh sb="5" eb="7">
      <t>メイショウ</t>
    </rPh>
    <phoneticPr fontId="5"/>
  </si>
  <si>
    <t>５.返礼品カテゴリ</t>
    <rPh sb="2" eb="5">
      <t>ヘンレイヒン</t>
    </rPh>
    <phoneticPr fontId="5"/>
  </si>
  <si>
    <r>
      <t>６.返礼品の要件</t>
    </r>
    <r>
      <rPr>
        <sz val="12"/>
        <color rgb="FFFF0000"/>
        <rFont val="UD デジタル 教科書体 NK-R"/>
        <family val="1"/>
        <charset val="128"/>
      </rPr>
      <t>（総務省が定める地場産品基準に該当するものに</t>
    </r>
    <r>
      <rPr>
        <sz val="12"/>
        <color rgb="FFFF0000"/>
        <rFont val="Segoe UI Symbol"/>
        <family val="1"/>
      </rPr>
      <t>✔</t>
    </r>
    <r>
      <rPr>
        <sz val="12"/>
        <color rgb="FFFF0000"/>
        <rFont val="UD デジタル 教科書体 NK-R"/>
        <family val="1"/>
        <charset val="128"/>
      </rPr>
      <t>をいれてください。）</t>
    </r>
    <rPh sb="2" eb="5">
      <t>ヘンレイヒン</t>
    </rPh>
    <rPh sb="6" eb="8">
      <t>ヨウケン</t>
    </rPh>
    <phoneticPr fontId="5"/>
  </si>
  <si>
    <r>
      <t>区</t>
    </r>
    <r>
      <rPr>
        <b/>
        <sz val="12"/>
        <color rgb="FFFF0000"/>
        <rFont val="UD デジタル 教科書体 NK-R"/>
        <family val="1"/>
        <charset val="128"/>
      </rPr>
      <t>内</t>
    </r>
    <rPh sb="0" eb="2">
      <t>クナイ</t>
    </rPh>
    <phoneticPr fontId="5"/>
  </si>
  <si>
    <t>製造場所（住所）</t>
  </si>
  <si>
    <r>
      <t>区</t>
    </r>
    <r>
      <rPr>
        <b/>
        <sz val="12"/>
        <color rgb="FFFF0000"/>
        <rFont val="UD デジタル 教科書体 NK-R"/>
        <family val="1"/>
        <charset val="128"/>
      </rPr>
      <t>外</t>
    </r>
    <phoneticPr fontId="5"/>
  </si>
  <si>
    <t>その他補足事項</t>
    <rPh sb="2" eb="3">
      <t>ホカ</t>
    </rPh>
    <rPh sb="3" eb="5">
      <t>ホソク</t>
    </rPh>
    <rPh sb="5" eb="7">
      <t>ジコウ</t>
    </rPh>
    <phoneticPr fontId="5"/>
  </si>
  <si>
    <t>②区内で提供するサービス（食事・宿泊・体験等）、区の名所を巡るツアー（地場産品基準：七）</t>
    <phoneticPr fontId="5"/>
  </si>
  <si>
    <t>返礼品として提供するサービスの詳細</t>
    <rPh sb="0" eb="2">
      <t>ヘンレイ</t>
    </rPh>
    <rPh sb="2" eb="3">
      <t>ヒン</t>
    </rPh>
    <rPh sb="6" eb="8">
      <t>テイキョウ</t>
    </rPh>
    <rPh sb="15" eb="17">
      <t>ショウサイ</t>
    </rPh>
    <phoneticPr fontId="5"/>
  </si>
  <si>
    <t>サービス内容</t>
    <rPh sb="4" eb="6">
      <t>ナイヨウ</t>
    </rPh>
    <phoneticPr fontId="5"/>
  </si>
  <si>
    <t>店舗名</t>
    <rPh sb="0" eb="3">
      <t>テンポメイ</t>
    </rPh>
    <phoneticPr fontId="5"/>
  </si>
  <si>
    <t>住所</t>
    <rPh sb="0" eb="2">
      <t>ジュウショ</t>
    </rPh>
    <phoneticPr fontId="5"/>
  </si>
  <si>
    <t>③その他（区のPRを目的として生産されたオリジナルグッズ等であり、形状や名称、その他の</t>
    <rPh sb="3" eb="4">
      <t>ホカ</t>
    </rPh>
    <rPh sb="41" eb="42">
      <t>ホカ</t>
    </rPh>
    <phoneticPr fontId="5"/>
  </si>
  <si>
    <t>特徴から区独自の返礼品であることが明白なもの（地場産品基準：五）等）</t>
    <rPh sb="32" eb="33">
      <t>ナド</t>
    </rPh>
    <phoneticPr fontId="5"/>
  </si>
  <si>
    <t>７．返礼品提供価格（税込）</t>
    <rPh sb="2" eb="4">
      <t>ヘンレイ</t>
    </rPh>
    <rPh sb="4" eb="5">
      <t>ヒン</t>
    </rPh>
    <rPh sb="5" eb="7">
      <t>テイキョウ</t>
    </rPh>
    <rPh sb="7" eb="9">
      <t>カカク</t>
    </rPh>
    <phoneticPr fontId="5"/>
  </si>
  <si>
    <t>円</t>
    <rPh sb="0" eb="1">
      <t>エン</t>
    </rPh>
    <phoneticPr fontId="5"/>
  </si>
  <si>
    <t>９.返礼品の内容量／内訳／カラー・サイズ選択等</t>
    <rPh sb="2" eb="5">
      <t>ヘンレイヒン</t>
    </rPh>
    <rPh sb="6" eb="9">
      <t>ナイヨウリョウ</t>
    </rPh>
    <rPh sb="10" eb="12">
      <t>ウチワケ</t>
    </rPh>
    <rPh sb="20" eb="22">
      <t>センタク</t>
    </rPh>
    <rPh sb="22" eb="23">
      <t>ナド</t>
    </rPh>
    <phoneticPr fontId="5"/>
  </si>
  <si>
    <t>10.原材料等</t>
    <rPh sb="3" eb="6">
      <t>ゲンザイリョウ</t>
    </rPh>
    <rPh sb="6" eb="7">
      <t>トウ</t>
    </rPh>
    <phoneticPr fontId="5"/>
  </si>
  <si>
    <t>(</t>
    <phoneticPr fontId="5"/>
  </si>
  <si>
    <t>)</t>
    <phoneticPr fontId="5"/>
  </si>
  <si>
    <t>日　</t>
    <rPh sb="0" eb="1">
      <t>ヒ</t>
    </rPh>
    <phoneticPr fontId="5"/>
  </si>
  <si>
    <t>※14日未満の場合、掲載サイトでは「14日前後」と記載いたします。</t>
    <rPh sb="4" eb="6">
      <t>ミマン</t>
    </rPh>
    <rPh sb="10" eb="12">
      <t>ケイサイ</t>
    </rPh>
    <phoneticPr fontId="5"/>
  </si>
  <si>
    <r>
      <t>【記載要領】</t>
    </r>
    <r>
      <rPr>
        <sz val="11"/>
        <color rgb="FFFF0000"/>
        <rFont val="UD デジタル 教科書体 NK-R"/>
        <family val="1"/>
        <charset val="128"/>
      </rPr>
      <t>※該当ない場合は「該当なし」等と記入してください。</t>
    </r>
    <rPh sb="1" eb="3">
      <t>キサイ</t>
    </rPh>
    <rPh sb="3" eb="5">
      <t>ヨウリョウ</t>
    </rPh>
    <rPh sb="7" eb="9">
      <t>ガイトウ</t>
    </rPh>
    <rPh sb="11" eb="13">
      <t>バアイ</t>
    </rPh>
    <rPh sb="15" eb="17">
      <t>ガイトウ</t>
    </rPh>
    <rPh sb="20" eb="21">
      <t>トウ</t>
    </rPh>
    <rPh sb="22" eb="24">
      <t>キニュウ</t>
    </rPh>
    <phoneticPr fontId="5"/>
  </si>
  <si>
    <r>
      <t>0.申請日：</t>
    </r>
    <r>
      <rPr>
        <sz val="11"/>
        <rFont val="UD デジタル 教科書体 NK-R"/>
        <family val="1"/>
        <charset val="128"/>
      </rPr>
      <t>申請日を記入</t>
    </r>
    <r>
      <rPr>
        <sz val="10"/>
        <rFont val="UD デジタル 教科書体 NK-R"/>
        <family val="1"/>
        <charset val="128"/>
      </rPr>
      <t>してください。</t>
    </r>
    <rPh sb="2" eb="4">
      <t>シンセイ</t>
    </rPh>
    <rPh sb="4" eb="5">
      <t>ビ</t>
    </rPh>
    <rPh sb="6" eb="8">
      <t>シンセイ</t>
    </rPh>
    <rPh sb="8" eb="9">
      <t>ビ</t>
    </rPh>
    <rPh sb="10" eb="12">
      <t>キニュウ</t>
    </rPh>
    <phoneticPr fontId="5"/>
  </si>
  <si>
    <r>
      <t>1.事業者名：</t>
    </r>
    <r>
      <rPr>
        <sz val="10"/>
        <rFont val="UD デジタル 教科書体 NK-R"/>
        <family val="1"/>
        <charset val="128"/>
      </rPr>
      <t>正式名を記入してください。</t>
    </r>
    <r>
      <rPr>
        <b/>
        <sz val="11"/>
        <color rgb="FFFF0000"/>
        <rFont val="UD デジタル 教科書体 NK-R"/>
        <family val="1"/>
        <charset val="128"/>
      </rPr>
      <t>(本社)</t>
    </r>
    <rPh sb="2" eb="5">
      <t>ジギョウシャ</t>
    </rPh>
    <rPh sb="5" eb="6">
      <t>メイ</t>
    </rPh>
    <rPh sb="7" eb="9">
      <t>セイシキ</t>
    </rPh>
    <rPh sb="11" eb="13">
      <t>キニュウ</t>
    </rPh>
    <rPh sb="21" eb="23">
      <t>ホンシャ</t>
    </rPh>
    <phoneticPr fontId="5"/>
  </si>
  <si>
    <r>
      <t>２.代表者職、３.代表者氏名：</t>
    </r>
    <r>
      <rPr>
        <sz val="10"/>
        <rFont val="UD デジタル 教科書体 NK-R"/>
        <family val="1"/>
        <charset val="128"/>
      </rPr>
      <t>正式名を記入してください。</t>
    </r>
    <r>
      <rPr>
        <b/>
        <sz val="11"/>
        <color rgb="FFFF0000"/>
        <rFont val="UD デジタル 教科書体 NK-R"/>
        <family val="1"/>
        <charset val="128"/>
      </rPr>
      <t>(本社)</t>
    </r>
    <rPh sb="2" eb="5">
      <t>ダイヒョウシャ</t>
    </rPh>
    <rPh sb="5" eb="6">
      <t>ショク</t>
    </rPh>
    <rPh sb="9" eb="12">
      <t>ダイヒョウシャ</t>
    </rPh>
    <rPh sb="12" eb="14">
      <t>シメイ</t>
    </rPh>
    <rPh sb="15" eb="17">
      <t>セイシキ</t>
    </rPh>
    <rPh sb="19" eb="21">
      <t>キニュウ</t>
    </rPh>
    <rPh sb="29" eb="31">
      <t>ホンシャ</t>
    </rPh>
    <phoneticPr fontId="5"/>
  </si>
  <si>
    <r>
      <t>４.返礼品名称：</t>
    </r>
    <r>
      <rPr>
        <sz val="10"/>
        <rFont val="UD デジタル 教科書体 NK-R"/>
        <family val="1"/>
        <charset val="128"/>
      </rPr>
      <t>サイトに掲載する返礼品の名称を記載してください。</t>
    </r>
    <rPh sb="2" eb="4">
      <t>ヘンレイ</t>
    </rPh>
    <rPh sb="4" eb="5">
      <t>ヒン</t>
    </rPh>
    <rPh sb="5" eb="7">
      <t>メイショウ</t>
    </rPh>
    <rPh sb="12" eb="14">
      <t>ケイサイ</t>
    </rPh>
    <rPh sb="16" eb="18">
      <t>ヘンレイ</t>
    </rPh>
    <rPh sb="18" eb="19">
      <t>ヒン</t>
    </rPh>
    <rPh sb="20" eb="22">
      <t>メイショウ</t>
    </rPh>
    <rPh sb="23" eb="25">
      <t>キサイ</t>
    </rPh>
    <phoneticPr fontId="5"/>
  </si>
  <si>
    <r>
      <rPr>
        <b/>
        <sz val="11"/>
        <color rgb="FFFF0000"/>
        <rFont val="UD デジタル 教科書体 NK-R"/>
        <family val="1"/>
        <charset val="128"/>
      </rPr>
      <t>6.返礼品の要件：</t>
    </r>
    <r>
      <rPr>
        <sz val="10"/>
        <color theme="1"/>
        <rFont val="UD デジタル 教科書体 NK-R"/>
        <family val="1"/>
        <charset val="128"/>
      </rPr>
      <t>当該返礼品に該当する事項に</t>
    </r>
    <r>
      <rPr>
        <sz val="10"/>
        <color theme="1"/>
        <rFont val="Segoe UI Symbol"/>
        <family val="2"/>
      </rPr>
      <t>✔</t>
    </r>
    <r>
      <rPr>
        <sz val="10"/>
        <color theme="1"/>
        <rFont val="UD デジタル 教科書体 NK-R"/>
        <family val="1"/>
        <charset val="128"/>
      </rPr>
      <t>を入れ、その根拠を記入してください。</t>
    </r>
    <rPh sb="2" eb="4">
      <t>ヘンレイ</t>
    </rPh>
    <rPh sb="4" eb="5">
      <t>ヒン</t>
    </rPh>
    <rPh sb="6" eb="8">
      <t>ヨウケン</t>
    </rPh>
    <rPh sb="9" eb="11">
      <t>トウガイ</t>
    </rPh>
    <rPh sb="11" eb="13">
      <t>ヘンレイ</t>
    </rPh>
    <rPh sb="13" eb="14">
      <t>ヒン</t>
    </rPh>
    <rPh sb="15" eb="17">
      <t>ガイトウ</t>
    </rPh>
    <rPh sb="19" eb="21">
      <t>ジコウ</t>
    </rPh>
    <rPh sb="24" eb="25">
      <t>イ</t>
    </rPh>
    <rPh sb="29" eb="31">
      <t>コンキョ</t>
    </rPh>
    <rPh sb="32" eb="34">
      <t>キニュウ</t>
    </rPh>
    <phoneticPr fontId="5"/>
  </si>
  <si>
    <t>①返礼品の製造工程毎に、具体的に、何をどの場所で行っているか記載してください。</t>
    <rPh sb="1" eb="4">
      <t>ヘンレイヒン</t>
    </rPh>
    <rPh sb="5" eb="7">
      <t>セイゾウ</t>
    </rPh>
    <rPh sb="7" eb="9">
      <t>コウテイ</t>
    </rPh>
    <rPh sb="9" eb="10">
      <t>ゴト</t>
    </rPh>
    <rPh sb="12" eb="15">
      <t>グタイテキ</t>
    </rPh>
    <rPh sb="17" eb="18">
      <t>ナニ</t>
    </rPh>
    <rPh sb="21" eb="23">
      <t>バショ</t>
    </rPh>
    <rPh sb="24" eb="25">
      <t>オコナ</t>
    </rPh>
    <rPh sb="30" eb="32">
      <t>キサイ</t>
    </rPh>
    <phoneticPr fontId="5"/>
  </si>
  <si>
    <t>（注意）製造場所が複数ある場合も、その内容を全て記載してください。</t>
    <rPh sb="1" eb="3">
      <t>チュウイ</t>
    </rPh>
    <rPh sb="4" eb="6">
      <t>セイゾウ</t>
    </rPh>
    <rPh sb="6" eb="8">
      <t>バショ</t>
    </rPh>
    <rPh sb="9" eb="11">
      <t>フクスウ</t>
    </rPh>
    <rPh sb="13" eb="15">
      <t>バアイ</t>
    </rPh>
    <rPh sb="19" eb="21">
      <t>ナイヨウ</t>
    </rPh>
    <rPh sb="22" eb="23">
      <t>スベ</t>
    </rPh>
    <rPh sb="24" eb="26">
      <t>キサイ</t>
    </rPh>
    <phoneticPr fontId="5"/>
  </si>
  <si>
    <t>例）</t>
    <rPh sb="0" eb="1">
      <t>レイ</t>
    </rPh>
    <phoneticPr fontId="5"/>
  </si>
  <si>
    <t>区内の製造内容：裁断した革を靴に縫製及び底付けをし、</t>
    <rPh sb="8" eb="10">
      <t>サイダン</t>
    </rPh>
    <rPh sb="18" eb="19">
      <t>オヨ</t>
    </rPh>
    <phoneticPr fontId="5"/>
  </si>
  <si>
    <t>完成品の検品、箱詰めを行っている。</t>
    <rPh sb="0" eb="3">
      <t>カンセイヒン</t>
    </rPh>
    <rPh sb="4" eb="6">
      <t>ケンピン</t>
    </rPh>
    <rPh sb="7" eb="9">
      <t>ハコヅ</t>
    </rPh>
    <rPh sb="11" eb="12">
      <t>オコナ</t>
    </rPh>
    <phoneticPr fontId="5"/>
  </si>
  <si>
    <t>区外の製造内容：①海外から輸入した革の染色を行う。</t>
    <rPh sb="0" eb="2">
      <t>クガイ</t>
    </rPh>
    <rPh sb="3" eb="5">
      <t>セイゾウ</t>
    </rPh>
    <rPh sb="5" eb="7">
      <t>ナイヨウ</t>
    </rPh>
    <rPh sb="9" eb="11">
      <t>カイガイ</t>
    </rPh>
    <rPh sb="13" eb="15">
      <t>ユニュウ</t>
    </rPh>
    <rPh sb="17" eb="18">
      <t>カワ</t>
    </rPh>
    <rPh sb="19" eb="21">
      <t>センショク</t>
    </rPh>
    <rPh sb="22" eb="23">
      <t>オコナ</t>
    </rPh>
    <phoneticPr fontId="5"/>
  </si>
  <si>
    <t>②靴のパーツ毎に裁断する。</t>
    <phoneticPr fontId="5"/>
  </si>
  <si>
    <t>区外の製造場所：①○○県○○市□丁目□番地□号②東京都○○市□丁目□番地□号</t>
    <rPh sb="0" eb="2">
      <t>クガイ</t>
    </rPh>
    <rPh sb="3" eb="5">
      <t>セイゾウ</t>
    </rPh>
    <rPh sb="5" eb="7">
      <t>バショ</t>
    </rPh>
    <rPh sb="11" eb="12">
      <t>ケン</t>
    </rPh>
    <rPh sb="14" eb="15">
      <t>シ</t>
    </rPh>
    <rPh sb="24" eb="27">
      <t>トウキョウト</t>
    </rPh>
    <rPh sb="29" eb="30">
      <t>シ</t>
    </rPh>
    <rPh sb="31" eb="33">
      <t>チョウメ</t>
    </rPh>
    <rPh sb="34" eb="36">
      <t>バンチ</t>
    </rPh>
    <rPh sb="37" eb="38">
      <t>ゴウ</t>
    </rPh>
    <phoneticPr fontId="5"/>
  </si>
  <si>
    <t>例1）</t>
    <rPh sb="0" eb="1">
      <t>レイ</t>
    </rPh>
    <phoneticPr fontId="5"/>
  </si>
  <si>
    <t>　</t>
    <phoneticPr fontId="5"/>
  </si>
  <si>
    <t>例2）</t>
    <rPh sb="0" eb="1">
      <t>レイ</t>
    </rPh>
    <phoneticPr fontId="5"/>
  </si>
  <si>
    <t>サービス内容：ホテル宿泊</t>
    <rPh sb="4" eb="6">
      <t>ナイヨウ</t>
    </rPh>
    <rPh sb="10" eb="12">
      <t>シュクハク</t>
    </rPh>
    <phoneticPr fontId="5"/>
  </si>
  <si>
    <t>店舗名：▲▲▲ホテル</t>
    <phoneticPr fontId="5"/>
  </si>
  <si>
    <t>③　①,②に該当しない返礼品について、地場産品基準五に該当する場合はその内容を、その他の場合は提案理由を記載してください。</t>
    <rPh sb="6" eb="8">
      <t>ガイトウ</t>
    </rPh>
    <rPh sb="11" eb="14">
      <t>ヘンレイヒン</t>
    </rPh>
    <rPh sb="19" eb="23">
      <t>ジバサンピン</t>
    </rPh>
    <rPh sb="23" eb="25">
      <t>キジュン</t>
    </rPh>
    <rPh sb="25" eb="26">
      <t>5</t>
    </rPh>
    <rPh sb="27" eb="29">
      <t>ガイトウ</t>
    </rPh>
    <rPh sb="31" eb="33">
      <t>バアイ</t>
    </rPh>
    <rPh sb="36" eb="38">
      <t>ナイヨウ</t>
    </rPh>
    <rPh sb="42" eb="43">
      <t>ホカ</t>
    </rPh>
    <rPh sb="44" eb="46">
      <t>バアイ</t>
    </rPh>
    <rPh sb="47" eb="49">
      <t>テイアン</t>
    </rPh>
    <rPh sb="49" eb="51">
      <t>リユウ</t>
    </rPh>
    <rPh sb="52" eb="54">
      <t>キサイ</t>
    </rPh>
    <phoneticPr fontId="5"/>
  </si>
  <si>
    <t>７.返礼品提供価格（税込）：</t>
    <rPh sb="2" eb="4">
      <t>ヘンレイ</t>
    </rPh>
    <rPh sb="4" eb="5">
      <t>ヒン</t>
    </rPh>
    <rPh sb="5" eb="7">
      <t>テイキョウ</t>
    </rPh>
    <rPh sb="7" eb="9">
      <t>カカク</t>
    </rPh>
    <rPh sb="10" eb="12">
      <t>ゼイコ</t>
    </rPh>
    <phoneticPr fontId="5"/>
  </si>
  <si>
    <r>
      <t>配送先で送料が異なる場合は、</t>
    </r>
    <r>
      <rPr>
        <u/>
        <sz val="10"/>
        <color theme="1"/>
        <rFont val="UD デジタル 教科書体 NK-R"/>
        <family val="1"/>
        <charset val="128"/>
      </rPr>
      <t>近畿（関西圏）への送料</t>
    </r>
    <r>
      <rPr>
        <sz val="10"/>
        <color theme="1"/>
        <rFont val="UD デジタル 教科書体 NK-R"/>
        <family val="1"/>
        <charset val="128"/>
      </rPr>
      <t>を記載してください。</t>
    </r>
    <rPh sb="0" eb="2">
      <t>ハイソウ</t>
    </rPh>
    <rPh sb="2" eb="3">
      <t>サキ</t>
    </rPh>
    <rPh sb="4" eb="6">
      <t>ソウリョウ</t>
    </rPh>
    <rPh sb="5" eb="6">
      <t>ハイソウ</t>
    </rPh>
    <rPh sb="7" eb="8">
      <t>コト</t>
    </rPh>
    <rPh sb="10" eb="12">
      <t>バアイ</t>
    </rPh>
    <rPh sb="14" eb="16">
      <t>キンキ</t>
    </rPh>
    <rPh sb="17" eb="20">
      <t>カンサイケン</t>
    </rPh>
    <rPh sb="23" eb="25">
      <t>ソウリョウ</t>
    </rPh>
    <rPh sb="26" eb="28">
      <t>キサイ</t>
    </rPh>
    <phoneticPr fontId="5"/>
  </si>
  <si>
    <r>
      <t>８.返礼品の紹介：</t>
    </r>
    <r>
      <rPr>
        <sz val="10"/>
        <rFont val="UD デジタル 教科書体 NK-R"/>
        <family val="1"/>
        <charset val="128"/>
      </rPr>
      <t>民間サイトに掲載する返礼品の紹介文を記載してください。</t>
    </r>
    <rPh sb="2" eb="4">
      <t>ヘンレイ</t>
    </rPh>
    <rPh sb="4" eb="5">
      <t>ヒン</t>
    </rPh>
    <rPh sb="6" eb="8">
      <t>ショウカイ</t>
    </rPh>
    <rPh sb="9" eb="11">
      <t>ミンカン</t>
    </rPh>
    <rPh sb="15" eb="17">
      <t>ケイサイ</t>
    </rPh>
    <rPh sb="19" eb="21">
      <t>ヘンレイ</t>
    </rPh>
    <rPh sb="21" eb="22">
      <t>ヒン</t>
    </rPh>
    <rPh sb="23" eb="25">
      <t>ショウカイ</t>
    </rPh>
    <rPh sb="25" eb="26">
      <t>ブン</t>
    </rPh>
    <rPh sb="27" eb="29">
      <t>キサイ</t>
    </rPh>
    <phoneticPr fontId="5"/>
  </si>
  <si>
    <r>
      <rPr>
        <b/>
        <sz val="11"/>
        <color rgb="FFFF0000"/>
        <rFont val="UD デジタル 教科書体 NK-R"/>
        <family val="1"/>
        <charset val="128"/>
      </rPr>
      <t>９.返礼品の内容量/内訳／カラー・サイズ選択等：</t>
    </r>
    <r>
      <rPr>
        <sz val="10"/>
        <color theme="1"/>
        <rFont val="UD デジタル 教科書体 NK-R"/>
        <family val="1"/>
        <charset val="128"/>
      </rPr>
      <t>量や内訳の詳細を記載してください。</t>
    </r>
    <rPh sb="2" eb="4">
      <t>ヘンレイ</t>
    </rPh>
    <rPh sb="4" eb="5">
      <t>ヒン</t>
    </rPh>
    <rPh sb="6" eb="9">
      <t>ナイヨウリョウ</t>
    </rPh>
    <rPh sb="10" eb="12">
      <t>ウチワケ</t>
    </rPh>
    <rPh sb="20" eb="22">
      <t>センタク</t>
    </rPh>
    <rPh sb="22" eb="23">
      <t>トウ</t>
    </rPh>
    <rPh sb="24" eb="25">
      <t>リョウ</t>
    </rPh>
    <rPh sb="26" eb="28">
      <t>ウチワケ</t>
    </rPh>
    <rPh sb="29" eb="31">
      <t>ショウサイ</t>
    </rPh>
    <rPh sb="32" eb="34">
      <t>キサイ</t>
    </rPh>
    <phoneticPr fontId="5"/>
  </si>
  <si>
    <t>例1）革靴１足、カラー選択（黒・茶・こげ茶）、サイズ（25㎝～28㎝※0.5㎝刻み）</t>
    <rPh sb="0" eb="1">
      <t>レイ</t>
    </rPh>
    <rPh sb="3" eb="5">
      <t>カワグツ</t>
    </rPh>
    <rPh sb="6" eb="7">
      <t>ソク</t>
    </rPh>
    <rPh sb="11" eb="13">
      <t>センタク</t>
    </rPh>
    <rPh sb="14" eb="15">
      <t>クロ</t>
    </rPh>
    <rPh sb="16" eb="17">
      <t>チャ</t>
    </rPh>
    <rPh sb="20" eb="21">
      <t>チャ</t>
    </rPh>
    <rPh sb="39" eb="40">
      <t>キザ</t>
    </rPh>
    <phoneticPr fontId="5"/>
  </si>
  <si>
    <t>例2）ディナーコース食事券：前菜・魚料理・肉料理・デザート×2名様分</t>
    <rPh sb="0" eb="1">
      <t>レイ</t>
    </rPh>
    <rPh sb="10" eb="13">
      <t>ショクジケン</t>
    </rPh>
    <rPh sb="14" eb="16">
      <t>ゼンサイ</t>
    </rPh>
    <rPh sb="17" eb="18">
      <t>サカナ</t>
    </rPh>
    <rPh sb="18" eb="20">
      <t>リョウリ</t>
    </rPh>
    <rPh sb="21" eb="22">
      <t>ニク</t>
    </rPh>
    <rPh sb="22" eb="24">
      <t>リョウリ</t>
    </rPh>
    <rPh sb="31" eb="32">
      <t>メイ</t>
    </rPh>
    <rPh sb="32" eb="33">
      <t>サマ</t>
    </rPh>
    <rPh sb="33" eb="34">
      <t>ブン</t>
    </rPh>
    <phoneticPr fontId="5"/>
  </si>
  <si>
    <t>例）落花生、米粉、しょう油（小麦含む）、調味料（アミノ酸等）</t>
    <rPh sb="0" eb="1">
      <t>レイ</t>
    </rPh>
    <rPh sb="2" eb="5">
      <t>ラッカセイ</t>
    </rPh>
    <rPh sb="6" eb="8">
      <t>コメコ</t>
    </rPh>
    <rPh sb="12" eb="13">
      <t>ユ</t>
    </rPh>
    <rPh sb="14" eb="16">
      <t>コムギ</t>
    </rPh>
    <rPh sb="16" eb="17">
      <t>フク</t>
    </rPh>
    <rPh sb="20" eb="23">
      <t>チョウミリョウ</t>
    </rPh>
    <rPh sb="27" eb="28">
      <t>サン</t>
    </rPh>
    <rPh sb="28" eb="29">
      <t>トウ</t>
    </rPh>
    <phoneticPr fontId="5"/>
  </si>
  <si>
    <t>例1）天然素材のため、模様の出方や色合いが写真と異なる場合があります。　</t>
    <rPh sb="0" eb="1">
      <t>レイ</t>
    </rPh>
    <rPh sb="3" eb="5">
      <t>テンネン</t>
    </rPh>
    <rPh sb="5" eb="7">
      <t>ソザイ</t>
    </rPh>
    <rPh sb="11" eb="13">
      <t>モヨウ</t>
    </rPh>
    <rPh sb="14" eb="16">
      <t>デカタ</t>
    </rPh>
    <rPh sb="17" eb="19">
      <t>イロア</t>
    </rPh>
    <rPh sb="21" eb="23">
      <t>シャシン</t>
    </rPh>
    <rPh sb="24" eb="26">
      <t>バアイ</t>
    </rPh>
    <rPh sb="33" eb="34">
      <t>レイ</t>
    </rPh>
    <phoneticPr fontId="5"/>
  </si>
  <si>
    <t>例2）コースの事前予約が必要です。</t>
    <rPh sb="0" eb="1">
      <t>レイ</t>
    </rPh>
    <rPh sb="4" eb="6">
      <t>ジゼン</t>
    </rPh>
    <rPh sb="6" eb="8">
      <t>ヨヤク</t>
    </rPh>
    <rPh sb="9" eb="11">
      <t>ヒツヨウ</t>
    </rPh>
    <phoneticPr fontId="5"/>
  </si>
  <si>
    <t>1.事業者名</t>
    <rPh sb="2" eb="5">
      <t>ジギョウシャ</t>
    </rPh>
    <rPh sb="5" eb="6">
      <t>メイ</t>
    </rPh>
    <phoneticPr fontId="3"/>
  </si>
  <si>
    <t>2.代表者職名</t>
    <rPh sb="2" eb="5">
      <t>ダイヒョウシャ</t>
    </rPh>
    <rPh sb="5" eb="6">
      <t>ショク</t>
    </rPh>
    <rPh sb="6" eb="7">
      <t>メイ</t>
    </rPh>
    <phoneticPr fontId="3"/>
  </si>
  <si>
    <t>3.代表者氏名</t>
    <rPh sb="2" eb="5">
      <t>ダイヒョウシャ</t>
    </rPh>
    <rPh sb="5" eb="7">
      <t>シメイ</t>
    </rPh>
    <phoneticPr fontId="3"/>
  </si>
  <si>
    <t>4.返礼品名称</t>
    <rPh sb="2" eb="4">
      <t>ヘンレイ</t>
    </rPh>
    <rPh sb="4" eb="5">
      <t>ヒン</t>
    </rPh>
    <rPh sb="5" eb="7">
      <t>メイショウ</t>
    </rPh>
    <phoneticPr fontId="3"/>
  </si>
  <si>
    <t>5.カテゴリ</t>
    <phoneticPr fontId="3"/>
  </si>
  <si>
    <t>6.要件①</t>
    <rPh sb="2" eb="4">
      <t>ヨウケン</t>
    </rPh>
    <phoneticPr fontId="3"/>
  </si>
  <si>
    <t>6.①区内_製造内容</t>
    <rPh sb="6" eb="8">
      <t>セイゾウ</t>
    </rPh>
    <rPh sb="8" eb="10">
      <t>ナイヨウ</t>
    </rPh>
    <phoneticPr fontId="3"/>
  </si>
  <si>
    <t>6.①区内_製造場所</t>
    <rPh sb="6" eb="8">
      <t>セイゾウ</t>
    </rPh>
    <rPh sb="8" eb="10">
      <t>バショ</t>
    </rPh>
    <phoneticPr fontId="3"/>
  </si>
  <si>
    <t>6.①区外_製造内容</t>
    <rPh sb="4" eb="5">
      <t>ガイ</t>
    </rPh>
    <rPh sb="6" eb="8">
      <t>セイゾウ</t>
    </rPh>
    <rPh sb="8" eb="10">
      <t>ナイヨウ</t>
    </rPh>
    <phoneticPr fontId="3"/>
  </si>
  <si>
    <t>6.①区外_製造場所</t>
    <rPh sb="4" eb="5">
      <t>ガイ</t>
    </rPh>
    <rPh sb="6" eb="8">
      <t>セイゾウ</t>
    </rPh>
    <rPh sb="8" eb="10">
      <t>バショ</t>
    </rPh>
    <phoneticPr fontId="3"/>
  </si>
  <si>
    <t>6.①補足</t>
    <rPh sb="3" eb="5">
      <t>ホソク</t>
    </rPh>
    <phoneticPr fontId="3"/>
  </si>
  <si>
    <t>6.要件②</t>
    <rPh sb="2" eb="4">
      <t>ヨウケン</t>
    </rPh>
    <phoneticPr fontId="3"/>
  </si>
  <si>
    <t>6.②内容</t>
    <rPh sb="3" eb="5">
      <t>ナイヨウ</t>
    </rPh>
    <phoneticPr fontId="3"/>
  </si>
  <si>
    <t>6.②店舗名</t>
    <rPh sb="3" eb="5">
      <t>テンポ</t>
    </rPh>
    <rPh sb="5" eb="6">
      <t>メイ</t>
    </rPh>
    <phoneticPr fontId="3"/>
  </si>
  <si>
    <t>6.②提供場所</t>
    <rPh sb="3" eb="5">
      <t>テイキョウ</t>
    </rPh>
    <rPh sb="5" eb="7">
      <t>バショ</t>
    </rPh>
    <phoneticPr fontId="3"/>
  </si>
  <si>
    <t>6.②補足</t>
    <rPh sb="3" eb="5">
      <t>ホソク</t>
    </rPh>
    <phoneticPr fontId="3"/>
  </si>
  <si>
    <t>6.要件③</t>
    <rPh sb="2" eb="4">
      <t>ヨウケン</t>
    </rPh>
    <phoneticPr fontId="3"/>
  </si>
  <si>
    <t>6.③理由</t>
    <rPh sb="3" eb="5">
      <t>リユウ</t>
    </rPh>
    <phoneticPr fontId="3"/>
  </si>
  <si>
    <t>7.返礼品価格</t>
    <phoneticPr fontId="3"/>
  </si>
  <si>
    <t>送料</t>
    <phoneticPr fontId="3"/>
  </si>
  <si>
    <t>想定寄附金額</t>
    <rPh sb="0" eb="2">
      <t>ソウテイ</t>
    </rPh>
    <rPh sb="2" eb="4">
      <t>キフ</t>
    </rPh>
    <rPh sb="4" eb="6">
      <t>キンガク</t>
    </rPh>
    <phoneticPr fontId="3"/>
  </si>
  <si>
    <t>8.紹介文</t>
    <rPh sb="2" eb="4">
      <t>ショウカイ</t>
    </rPh>
    <rPh sb="4" eb="5">
      <t>ブン</t>
    </rPh>
    <phoneticPr fontId="3"/>
  </si>
  <si>
    <t>9.返礼品の内容量/内訳／カラー</t>
    <rPh sb="2" eb="4">
      <t>ヘンレイ</t>
    </rPh>
    <rPh sb="4" eb="5">
      <t>ヒン</t>
    </rPh>
    <rPh sb="6" eb="8">
      <t>ナイヨウ</t>
    </rPh>
    <rPh sb="8" eb="9">
      <t>リョウ</t>
    </rPh>
    <rPh sb="10" eb="12">
      <t>ウチワケ</t>
    </rPh>
    <phoneticPr fontId="3"/>
  </si>
  <si>
    <t>14.FA</t>
    <phoneticPr fontId="3"/>
  </si>
  <si>
    <t>①返礼品の主要な部分を新宿区内で製造するお菓子や伝統工芸品等（地場産品基準：三）</t>
    <rPh sb="21" eb="23">
      <t>カシ</t>
    </rPh>
    <rPh sb="29" eb="30">
      <t>ナド</t>
    </rPh>
    <rPh sb="31" eb="33">
      <t>ジバ</t>
    </rPh>
    <rPh sb="33" eb="35">
      <t>サンピン</t>
    </rPh>
    <rPh sb="35" eb="37">
      <t>キジュン</t>
    </rPh>
    <rPh sb="38" eb="39">
      <t>サン</t>
    </rPh>
    <phoneticPr fontId="5"/>
  </si>
  <si>
    <t>区内の製造場所：新宿区○○■丁目■番地■号　△△ビル内工場</t>
    <rPh sb="0" eb="2">
      <t>クナイ</t>
    </rPh>
    <rPh sb="3" eb="7">
      <t>セイゾウバショ</t>
    </rPh>
    <rPh sb="14" eb="16">
      <t>チョウメ</t>
    </rPh>
    <rPh sb="17" eb="19">
      <t>バンチ</t>
    </rPh>
    <rPh sb="20" eb="21">
      <t>ゴウ</t>
    </rPh>
    <rPh sb="26" eb="27">
      <t>ナイ</t>
    </rPh>
    <rPh sb="27" eb="29">
      <t>コウジョウ</t>
    </rPh>
    <phoneticPr fontId="5"/>
  </si>
  <si>
    <t>その他補足事項：婦人靴の一部商品は②東京都○○市において縫製しているが、紳士靴は全て新宿区内で縫製している。</t>
    <rPh sb="2" eb="3">
      <t>ホカ</t>
    </rPh>
    <rPh sb="3" eb="7">
      <t>ホソクジコウ</t>
    </rPh>
    <rPh sb="8" eb="10">
      <t>フジン</t>
    </rPh>
    <rPh sb="10" eb="11">
      <t>グツ</t>
    </rPh>
    <rPh sb="12" eb="14">
      <t>イチブ</t>
    </rPh>
    <rPh sb="14" eb="16">
      <t>ショウヒン</t>
    </rPh>
    <rPh sb="18" eb="21">
      <t>トウキョウト</t>
    </rPh>
    <rPh sb="23" eb="24">
      <t>シ</t>
    </rPh>
    <rPh sb="28" eb="30">
      <t>ホウセイ</t>
    </rPh>
    <rPh sb="36" eb="38">
      <t>シンシ</t>
    </rPh>
    <rPh sb="38" eb="39">
      <t>グツ</t>
    </rPh>
    <rPh sb="40" eb="41">
      <t>スベ</t>
    </rPh>
    <rPh sb="47" eb="49">
      <t>ホウセイ</t>
    </rPh>
    <phoneticPr fontId="5"/>
  </si>
  <si>
    <t>住所：新宿区○○■丁目■番地■号</t>
    <rPh sb="0" eb="2">
      <t>ジュウショ</t>
    </rPh>
    <rPh sb="9" eb="10">
      <t>チョウ</t>
    </rPh>
    <rPh sb="10" eb="11">
      <t>メ</t>
    </rPh>
    <rPh sb="12" eb="14">
      <t>バンチ</t>
    </rPh>
    <rPh sb="15" eb="16">
      <t>ゴウ</t>
    </rPh>
    <phoneticPr fontId="5"/>
  </si>
  <si>
    <r>
      <t>５.返礼品カテゴリ：</t>
    </r>
    <r>
      <rPr>
        <sz val="10"/>
        <rFont val="UD デジタル 教科書体 NK-R"/>
        <family val="1"/>
        <charset val="128"/>
      </rPr>
      <t>「工芸品・雑貨」「宿泊・体験」「お食事券」「食品・飲料」より選択してください。</t>
    </r>
    <rPh sb="2" eb="4">
      <t>ヘンレイ</t>
    </rPh>
    <rPh sb="4" eb="5">
      <t>ヒン</t>
    </rPh>
    <rPh sb="11" eb="14">
      <t>コウゲイヒン</t>
    </rPh>
    <rPh sb="15" eb="17">
      <t>ザッカ</t>
    </rPh>
    <rPh sb="19" eb="21">
      <t>シュクハク</t>
    </rPh>
    <rPh sb="22" eb="24">
      <t>タイケン</t>
    </rPh>
    <rPh sb="27" eb="30">
      <t>ショクジケン</t>
    </rPh>
    <rPh sb="32" eb="34">
      <t>ショクヒン</t>
    </rPh>
    <rPh sb="35" eb="37">
      <t>インリョウ</t>
    </rPh>
    <rPh sb="40" eb="42">
      <t>センタク</t>
    </rPh>
    <phoneticPr fontId="5"/>
  </si>
  <si>
    <t>11.アレルギー成分</t>
    <rPh sb="8" eb="10">
      <t>セイブン</t>
    </rPh>
    <phoneticPr fontId="5"/>
  </si>
  <si>
    <t>12.備考／注意事項</t>
    <rPh sb="3" eb="5">
      <t>ビコウ</t>
    </rPh>
    <rPh sb="6" eb="10">
      <t>チュウイジコウ</t>
    </rPh>
    <phoneticPr fontId="5"/>
  </si>
  <si>
    <t>13.賞味／利用期限</t>
    <rPh sb="3" eb="5">
      <t>ショウミ</t>
    </rPh>
    <rPh sb="6" eb="8">
      <t>リヨウ</t>
    </rPh>
    <rPh sb="8" eb="9">
      <t>キ</t>
    </rPh>
    <phoneticPr fontId="5"/>
  </si>
  <si>
    <t>14.提供可能時期</t>
    <rPh sb="3" eb="5">
      <t>テイキョウ</t>
    </rPh>
    <rPh sb="5" eb="7">
      <t>カノウ</t>
    </rPh>
    <rPh sb="7" eb="9">
      <t>ジキ</t>
    </rPh>
    <phoneticPr fontId="5"/>
  </si>
  <si>
    <t>15.提供可能数</t>
    <rPh sb="3" eb="5">
      <t>テイキョウ</t>
    </rPh>
    <rPh sb="5" eb="7">
      <t>カノウ</t>
    </rPh>
    <rPh sb="7" eb="8">
      <t>スウ</t>
    </rPh>
    <phoneticPr fontId="5"/>
  </si>
  <si>
    <t>16.のし対応の可否</t>
    <phoneticPr fontId="5"/>
  </si>
  <si>
    <t>17.発送予定事業者</t>
    <rPh sb="3" eb="5">
      <t>ハッソウ</t>
    </rPh>
    <rPh sb="5" eb="7">
      <t>ヨテイ</t>
    </rPh>
    <rPh sb="7" eb="10">
      <t>ジギョウシャ</t>
    </rPh>
    <phoneticPr fontId="5"/>
  </si>
  <si>
    <t>18.発送種別</t>
    <rPh sb="3" eb="5">
      <t>ハッソウ</t>
    </rPh>
    <rPh sb="5" eb="7">
      <t>シュベツ</t>
    </rPh>
    <phoneticPr fontId="5"/>
  </si>
  <si>
    <t>19．発送予定日</t>
    <rPh sb="3" eb="5">
      <t>ハッソウ</t>
    </rPh>
    <rPh sb="5" eb="7">
      <t>ヨテイ</t>
    </rPh>
    <rPh sb="7" eb="8">
      <t>ビ</t>
    </rPh>
    <phoneticPr fontId="5"/>
  </si>
  <si>
    <r>
      <t>20．配送</t>
    </r>
    <r>
      <rPr>
        <u/>
        <sz val="12"/>
        <color rgb="FFFF0000"/>
        <rFont val="UD デジタル 教科書体 NK-R"/>
        <family val="1"/>
        <charset val="128"/>
      </rPr>
      <t>日</t>
    </r>
    <r>
      <rPr>
        <sz val="12"/>
        <color theme="1"/>
        <rFont val="UD デジタル 教科書体 NK-R"/>
        <family val="1"/>
        <charset val="128"/>
      </rPr>
      <t>の指定</t>
    </r>
    <rPh sb="3" eb="5">
      <t>ハイソウ</t>
    </rPh>
    <rPh sb="5" eb="6">
      <t>ヒ</t>
    </rPh>
    <rPh sb="7" eb="9">
      <t>シテイ</t>
    </rPh>
    <phoneticPr fontId="5"/>
  </si>
  <si>
    <t>22.その他、特記事項</t>
    <rPh sb="4" eb="5">
      <t>ホカ</t>
    </rPh>
    <rPh sb="6" eb="10">
      <t>トッキジコウ</t>
    </rPh>
    <phoneticPr fontId="5"/>
  </si>
  <si>
    <r>
      <t>21．配送</t>
    </r>
    <r>
      <rPr>
        <u/>
        <sz val="12"/>
        <color rgb="FFFF0000"/>
        <rFont val="UD デジタル 教科書体 NK-R"/>
        <family val="1"/>
        <charset val="128"/>
      </rPr>
      <t>時間</t>
    </r>
    <r>
      <rPr>
        <sz val="12"/>
        <color theme="1"/>
        <rFont val="UD デジタル 教科書体 NK-R"/>
        <family val="1"/>
        <charset val="128"/>
      </rPr>
      <t>の指定</t>
    </r>
    <rPh sb="3" eb="5">
      <t>ハイソウ</t>
    </rPh>
    <rPh sb="5" eb="7">
      <t>ジカン</t>
    </rPh>
    <rPh sb="8" eb="10">
      <t>シテイ</t>
    </rPh>
    <phoneticPr fontId="5"/>
  </si>
  <si>
    <t>12.備考/注意事項：</t>
    <rPh sb="3" eb="5">
      <t>ビコウ</t>
    </rPh>
    <rPh sb="6" eb="8">
      <t>チュウイ</t>
    </rPh>
    <rPh sb="8" eb="10">
      <t>ジコウ</t>
    </rPh>
    <phoneticPr fontId="5"/>
  </si>
  <si>
    <r>
      <rPr>
        <b/>
        <sz val="11"/>
        <color rgb="FFFF0000"/>
        <rFont val="UD デジタル 教科書体 NK-R"/>
        <family val="1"/>
        <charset val="128"/>
      </rPr>
      <t>13.賞味/利用期限：</t>
    </r>
    <r>
      <rPr>
        <sz val="10"/>
        <color theme="1"/>
        <rFont val="UD デジタル 教科書体 NK-R"/>
        <family val="1"/>
        <charset val="128"/>
      </rPr>
      <t>例1）冷凍保存30日、例2）発行日より1年間</t>
    </r>
    <rPh sb="3" eb="5">
      <t>ショウミ</t>
    </rPh>
    <rPh sb="6" eb="8">
      <t>リヨウ</t>
    </rPh>
    <rPh sb="8" eb="10">
      <t>キゲン</t>
    </rPh>
    <rPh sb="11" eb="12">
      <t>レイ</t>
    </rPh>
    <rPh sb="14" eb="16">
      <t>レイトウ</t>
    </rPh>
    <rPh sb="16" eb="18">
      <t>ホゾン</t>
    </rPh>
    <rPh sb="20" eb="21">
      <t>ニチ</t>
    </rPh>
    <rPh sb="22" eb="23">
      <t>レイ</t>
    </rPh>
    <rPh sb="25" eb="27">
      <t>ハッコウ</t>
    </rPh>
    <rPh sb="27" eb="28">
      <t>ビ</t>
    </rPh>
    <rPh sb="31" eb="32">
      <t>ネン</t>
    </rPh>
    <rPh sb="32" eb="33">
      <t>カン</t>
    </rPh>
    <phoneticPr fontId="5"/>
  </si>
  <si>
    <r>
      <rPr>
        <b/>
        <sz val="11"/>
        <color rgb="FFFF0000"/>
        <rFont val="UD デジタル 教科書体 NK-R"/>
        <family val="1"/>
        <charset val="128"/>
      </rPr>
      <t>15.提供可能数：</t>
    </r>
    <r>
      <rPr>
        <sz val="10"/>
        <color theme="1"/>
        <rFont val="UD デジタル 教科書体 NK-R"/>
        <family val="1"/>
        <charset val="128"/>
      </rPr>
      <t>「有り」or「無し」を選択。個数制限がある場合は(　)内に具体的に記入してください。例1）月100個限定</t>
    </r>
    <rPh sb="3" eb="5">
      <t>テイキョウ</t>
    </rPh>
    <rPh sb="5" eb="7">
      <t>カノウ</t>
    </rPh>
    <rPh sb="7" eb="8">
      <t>スウ</t>
    </rPh>
    <rPh sb="10" eb="11">
      <t>ア</t>
    </rPh>
    <rPh sb="16" eb="17">
      <t>ナ</t>
    </rPh>
    <rPh sb="20" eb="22">
      <t>センタク</t>
    </rPh>
    <rPh sb="23" eb="25">
      <t>コスウ</t>
    </rPh>
    <rPh sb="25" eb="27">
      <t>セイゲン</t>
    </rPh>
    <rPh sb="30" eb="32">
      <t>バアイ</t>
    </rPh>
    <rPh sb="36" eb="37">
      <t>ナイ</t>
    </rPh>
    <rPh sb="38" eb="41">
      <t>グタイテキ</t>
    </rPh>
    <rPh sb="42" eb="44">
      <t>キニュウ</t>
    </rPh>
    <phoneticPr fontId="5"/>
  </si>
  <si>
    <r>
      <rPr>
        <b/>
        <sz val="11"/>
        <color rgb="FFFF0000"/>
        <rFont val="UD デジタル 教科書体 NK-R"/>
        <family val="1"/>
        <charset val="128"/>
      </rPr>
      <t>16.のし対応の可否：</t>
    </r>
    <r>
      <rPr>
        <sz val="10"/>
        <color theme="1"/>
        <rFont val="UD デジタル 教科書体 NK-R"/>
        <family val="1"/>
        <charset val="128"/>
      </rPr>
      <t>｢可｣｢不可｣より選択。</t>
    </r>
    <rPh sb="5" eb="7">
      <t>タイオウ</t>
    </rPh>
    <rPh sb="8" eb="10">
      <t>カヒ</t>
    </rPh>
    <rPh sb="12" eb="13">
      <t>カ</t>
    </rPh>
    <rPh sb="15" eb="17">
      <t>フカ</t>
    </rPh>
    <rPh sb="20" eb="22">
      <t>センタク</t>
    </rPh>
    <phoneticPr fontId="5"/>
  </si>
  <si>
    <r>
      <rPr>
        <b/>
        <sz val="11"/>
        <color rgb="FFFF0000"/>
        <rFont val="UD デジタル 教科書体 NK-R"/>
        <family val="1"/>
        <charset val="128"/>
      </rPr>
      <t>18.発送種別：</t>
    </r>
    <r>
      <rPr>
        <sz val="10"/>
        <color theme="1"/>
        <rFont val="UD デジタル 教科書体 NK-R"/>
        <family val="1"/>
        <charset val="128"/>
      </rPr>
      <t>｢常温｣｢冷蔵｣｢冷凍｣より選択。発送が郵便やメールの場合は「―」を選択。</t>
    </r>
    <rPh sb="3" eb="5">
      <t>ハッソウ</t>
    </rPh>
    <rPh sb="5" eb="7">
      <t>シュベツ</t>
    </rPh>
    <rPh sb="9" eb="11">
      <t>ジョウオン</t>
    </rPh>
    <rPh sb="13" eb="15">
      <t>レイゾウ</t>
    </rPh>
    <rPh sb="17" eb="19">
      <t>レイトウ</t>
    </rPh>
    <rPh sb="22" eb="24">
      <t>センタク</t>
    </rPh>
    <rPh sb="25" eb="27">
      <t>ハッソウ</t>
    </rPh>
    <rPh sb="28" eb="30">
      <t>ユウビン</t>
    </rPh>
    <rPh sb="35" eb="37">
      <t>バアイ</t>
    </rPh>
    <rPh sb="42" eb="44">
      <t>センタク</t>
    </rPh>
    <phoneticPr fontId="5"/>
  </si>
  <si>
    <r>
      <rPr>
        <b/>
        <sz val="11"/>
        <color rgb="FFFF0000"/>
        <rFont val="UD デジタル 教科書体 NK-R"/>
        <family val="1"/>
        <charset val="128"/>
      </rPr>
      <t>19.発送予定日：</t>
    </r>
    <r>
      <rPr>
        <sz val="10"/>
        <color theme="1"/>
        <rFont val="UD デジタル 教科書体 NK-R"/>
        <family val="1"/>
        <charset val="128"/>
      </rPr>
      <t>注文から発送にかかる日数をご記入ください。</t>
    </r>
    <rPh sb="3" eb="5">
      <t>ハッソウ</t>
    </rPh>
    <rPh sb="5" eb="7">
      <t>ヨテイ</t>
    </rPh>
    <rPh sb="7" eb="8">
      <t>ビ</t>
    </rPh>
    <rPh sb="9" eb="11">
      <t>チュウモン</t>
    </rPh>
    <rPh sb="13" eb="15">
      <t>ハッソウ</t>
    </rPh>
    <rPh sb="19" eb="21">
      <t>ニッスウ</t>
    </rPh>
    <rPh sb="23" eb="25">
      <t>キニュウ</t>
    </rPh>
    <phoneticPr fontId="5"/>
  </si>
  <si>
    <r>
      <t>20.21.配送日時の指定可否:</t>
    </r>
    <r>
      <rPr>
        <sz val="10"/>
        <rFont val="UD デジタル 教科書体 NK-R"/>
        <family val="1"/>
        <charset val="128"/>
      </rPr>
      <t>発送方法が「郵便」「メール」の場合は記入不要。</t>
    </r>
    <rPh sb="6" eb="8">
      <t>ハイソウ</t>
    </rPh>
    <rPh sb="8" eb="10">
      <t>ニチジ</t>
    </rPh>
    <rPh sb="11" eb="13">
      <t>シテイ</t>
    </rPh>
    <rPh sb="13" eb="15">
      <t>カヒ</t>
    </rPh>
    <rPh sb="16" eb="18">
      <t>ハッソウ</t>
    </rPh>
    <rPh sb="18" eb="20">
      <t>ホウホウ</t>
    </rPh>
    <rPh sb="22" eb="24">
      <t>ユウビン</t>
    </rPh>
    <rPh sb="31" eb="33">
      <t>バアイ</t>
    </rPh>
    <rPh sb="34" eb="36">
      <t>キニュウ</t>
    </rPh>
    <rPh sb="36" eb="38">
      <t>フヨウ</t>
    </rPh>
    <phoneticPr fontId="5"/>
  </si>
  <si>
    <r>
      <t>22.その他：</t>
    </r>
    <r>
      <rPr>
        <sz val="10"/>
        <rFont val="UD デジタル 教科書体 NK-R"/>
        <family val="1"/>
        <charset val="128"/>
      </rPr>
      <t>特記事項があれば記入してください。</t>
    </r>
    <rPh sb="5" eb="6">
      <t>ホカ</t>
    </rPh>
    <rPh sb="7" eb="9">
      <t>トッキ</t>
    </rPh>
    <rPh sb="9" eb="11">
      <t>ジコウ</t>
    </rPh>
    <rPh sb="15" eb="17">
      <t>キニュウ</t>
    </rPh>
    <phoneticPr fontId="5"/>
  </si>
  <si>
    <t>予約が必要な返礼品については、寄附申込み後の予約方法を記載してください。</t>
    <phoneticPr fontId="3"/>
  </si>
  <si>
    <t>返礼品の魅力やこだわりが伝わるようにできるだけ詳細に記載してください。</t>
    <rPh sb="0" eb="3">
      <t>ヘンレイヒン</t>
    </rPh>
    <rPh sb="4" eb="6">
      <t>ミリョク</t>
    </rPh>
    <rPh sb="12" eb="13">
      <t>ツタ</t>
    </rPh>
    <rPh sb="23" eb="25">
      <t>ショウサイ</t>
    </rPh>
    <rPh sb="26" eb="28">
      <t>キサイ</t>
    </rPh>
    <phoneticPr fontId="3"/>
  </si>
  <si>
    <r>
      <t>10.原材料：</t>
    </r>
    <r>
      <rPr>
        <sz val="10"/>
        <rFont val="UD デジタル 教科書体 NK-R"/>
        <family val="1"/>
        <charset val="128"/>
      </rPr>
      <t>使用している原材料を記入してください。</t>
    </r>
    <rPh sb="3" eb="6">
      <t>ゲンザイリョウ</t>
    </rPh>
    <rPh sb="7" eb="9">
      <t>シヨウ</t>
    </rPh>
    <rPh sb="13" eb="16">
      <t>ゲンザイリョウ</t>
    </rPh>
    <rPh sb="17" eb="19">
      <t>キニュウ</t>
    </rPh>
    <phoneticPr fontId="5"/>
  </si>
  <si>
    <t>例１）特別な梱包・配送方法が必要である。</t>
    <phoneticPr fontId="3"/>
  </si>
  <si>
    <r>
      <t>11.アレルギー成分：</t>
    </r>
    <r>
      <rPr>
        <sz val="10"/>
        <rFont val="UD デジタル 教科書体 NK-R"/>
        <family val="1"/>
        <charset val="128"/>
      </rPr>
      <t>特定原材料7品目および特定原材料に準ずる21品目を必ず記入してください。</t>
    </r>
    <rPh sb="8" eb="10">
      <t>セイブン</t>
    </rPh>
    <phoneticPr fontId="5"/>
  </si>
  <si>
    <t>【特定原材料7品目】卵・乳・小麦・えび・かに・落花生・そば</t>
    <rPh sb="7" eb="9">
      <t>ヒンモク</t>
    </rPh>
    <phoneticPr fontId="3"/>
  </si>
  <si>
    <t>【特定原材料に準ずる21品目】アーモンド・あわび・いか・いくら・オレンジ・カシューナッツ・ キウイフルーツ・牛肉・くるみ・</t>
    <phoneticPr fontId="3"/>
  </si>
  <si>
    <t>ごま・さけ・さば・大豆・鶏肉・バナナ・豚肉・まつたけ・もも・やまいも・りんご・ゼラチン</t>
    <phoneticPr fontId="3"/>
  </si>
  <si>
    <r>
      <rPr>
        <b/>
        <sz val="11"/>
        <color rgb="FFFF0000"/>
        <rFont val="UD デジタル 教科書体 NK-R"/>
        <family val="1"/>
        <charset val="128"/>
      </rPr>
      <t>14.提供可能時期：</t>
    </r>
    <r>
      <rPr>
        <sz val="10"/>
        <rFont val="UD デジタル 教科書体 NK-R"/>
        <family val="1"/>
        <charset val="128"/>
      </rPr>
      <t>｢</t>
    </r>
    <r>
      <rPr>
        <sz val="10"/>
        <color theme="1"/>
        <rFont val="UD デジタル 教科書体 NK-R"/>
        <family val="1"/>
        <charset val="128"/>
      </rPr>
      <t>通年｣or｢期間限定｣を選択。｢期間限定｣の場合は（　）内に具体的な時期とサイト掲載期間を記載ください。</t>
    </r>
    <rPh sb="3" eb="5">
      <t>テイキョウ</t>
    </rPh>
    <rPh sb="5" eb="7">
      <t>カノウ</t>
    </rPh>
    <rPh sb="7" eb="9">
      <t>ジキ</t>
    </rPh>
    <rPh sb="11" eb="13">
      <t>ツウネン</t>
    </rPh>
    <rPh sb="17" eb="19">
      <t>キカン</t>
    </rPh>
    <rPh sb="19" eb="21">
      <t>ゲンテイ</t>
    </rPh>
    <rPh sb="23" eb="25">
      <t>センタク</t>
    </rPh>
    <rPh sb="27" eb="29">
      <t>キカン</t>
    </rPh>
    <rPh sb="29" eb="31">
      <t>ゲンテイ</t>
    </rPh>
    <rPh sb="33" eb="35">
      <t>バアイ</t>
    </rPh>
    <rPh sb="39" eb="40">
      <t>ナイ</t>
    </rPh>
    <rPh sb="41" eb="44">
      <t>グタイテキ</t>
    </rPh>
    <rPh sb="45" eb="47">
      <t>ジキ</t>
    </rPh>
    <rPh sb="51" eb="55">
      <t>ケイサイキカン</t>
    </rPh>
    <rPh sb="56" eb="58">
      <t>キサイ</t>
    </rPh>
    <phoneticPr fontId="5"/>
  </si>
  <si>
    <t>例）8月～10月、サイト掲載期間は通年で8月～10月以外は予約受付</t>
  </si>
  <si>
    <r>
      <rPr>
        <b/>
        <sz val="11"/>
        <color rgb="FFFF0000"/>
        <rFont val="UD デジタル 教科書体 NK-R"/>
        <family val="1"/>
        <charset val="128"/>
      </rPr>
      <t>17.発送予定事業者：</t>
    </r>
    <r>
      <rPr>
        <sz val="10"/>
        <color theme="1"/>
        <rFont val="UD デジタル 教科書体 NK-R"/>
        <family val="1"/>
        <charset val="128"/>
      </rPr>
      <t>｢ヤマト運輸｣｢佐川急便｣｢ゆうパック｣｢郵便｣｢メール｣｢その他｣より選択。</t>
    </r>
    <rPh sb="3" eb="5">
      <t>ハッソウ</t>
    </rPh>
    <rPh sb="5" eb="7">
      <t>ヨテイ</t>
    </rPh>
    <rPh sb="7" eb="10">
      <t>ジギョウシャ</t>
    </rPh>
    <rPh sb="15" eb="17">
      <t>ウンユ</t>
    </rPh>
    <rPh sb="19" eb="21">
      <t>サガワ</t>
    </rPh>
    <rPh sb="21" eb="23">
      <t>キュウビン</t>
    </rPh>
    <rPh sb="32" eb="34">
      <t>ユウビン</t>
    </rPh>
    <rPh sb="43" eb="44">
      <t>ホカ</t>
    </rPh>
    <rPh sb="47" eb="49">
      <t>センタク</t>
    </rPh>
    <phoneticPr fontId="5"/>
  </si>
  <si>
    <t>｢その他｣を選択した場合は（　）内に具体的に記入してください。</t>
    <phoneticPr fontId="3"/>
  </si>
  <si>
    <t>金券の場合、レターパックまたは簡易書留での発送が望ましいです。</t>
    <phoneticPr fontId="3"/>
  </si>
  <si>
    <t>消費税率</t>
    <rPh sb="0" eb="2">
      <t>ショウヒ</t>
    </rPh>
    <rPh sb="2" eb="4">
      <t>ゼイリツ</t>
    </rPh>
    <phoneticPr fontId="3"/>
  </si>
  <si>
    <t>消費税率</t>
    <rPh sb="0" eb="4">
      <t>ショウヒゼイリツ</t>
    </rPh>
    <phoneticPr fontId="3"/>
  </si>
  <si>
    <t>10.原材料</t>
    <rPh sb="3" eb="6">
      <t>ゲンザイリョウ</t>
    </rPh>
    <phoneticPr fontId="3"/>
  </si>
  <si>
    <t>11.アレルギー</t>
    <phoneticPr fontId="3"/>
  </si>
  <si>
    <t>12.備考/注意事項</t>
    <rPh sb="3" eb="5">
      <t>ビコウ</t>
    </rPh>
    <rPh sb="6" eb="8">
      <t>チュウイ</t>
    </rPh>
    <rPh sb="8" eb="10">
      <t>ジコウ</t>
    </rPh>
    <phoneticPr fontId="3"/>
  </si>
  <si>
    <t>13.賞味/利用期限</t>
    <rPh sb="3" eb="5">
      <t>ショウミ</t>
    </rPh>
    <rPh sb="6" eb="8">
      <t>リヨウ</t>
    </rPh>
    <rPh sb="8" eb="10">
      <t>キゲン</t>
    </rPh>
    <phoneticPr fontId="3"/>
  </si>
  <si>
    <t>14.提供可能時期</t>
    <rPh sb="3" eb="5">
      <t>テイキョウ</t>
    </rPh>
    <rPh sb="5" eb="7">
      <t>カノウ</t>
    </rPh>
    <rPh sb="7" eb="9">
      <t>ジキ</t>
    </rPh>
    <phoneticPr fontId="3"/>
  </si>
  <si>
    <t>15.提供可能数</t>
    <rPh sb="3" eb="5">
      <t>テイキョウ</t>
    </rPh>
    <rPh sb="5" eb="7">
      <t>カノウ</t>
    </rPh>
    <rPh sb="7" eb="8">
      <t>スウ</t>
    </rPh>
    <phoneticPr fontId="3"/>
  </si>
  <si>
    <t>15.FA</t>
    <phoneticPr fontId="3"/>
  </si>
  <si>
    <t>16.のし対応可否</t>
    <rPh sb="5" eb="7">
      <t>タイオウ</t>
    </rPh>
    <rPh sb="7" eb="9">
      <t>カヒ</t>
    </rPh>
    <phoneticPr fontId="3"/>
  </si>
  <si>
    <t>17.発送予定業者</t>
    <rPh sb="3" eb="5">
      <t>ハッソウ</t>
    </rPh>
    <rPh sb="5" eb="7">
      <t>ヨテイ</t>
    </rPh>
    <rPh sb="7" eb="9">
      <t>ギョウシャ</t>
    </rPh>
    <phoneticPr fontId="3"/>
  </si>
  <si>
    <t>17.FA</t>
    <phoneticPr fontId="3"/>
  </si>
  <si>
    <t>18.発送種別</t>
    <rPh sb="3" eb="5">
      <t>ハッソウ</t>
    </rPh>
    <rPh sb="5" eb="7">
      <t>シュベツ</t>
    </rPh>
    <phoneticPr fontId="3"/>
  </si>
  <si>
    <t>19.発送予定日数</t>
    <rPh sb="3" eb="5">
      <t>ハッソウ</t>
    </rPh>
    <rPh sb="5" eb="7">
      <t>ヨテイ</t>
    </rPh>
    <rPh sb="7" eb="8">
      <t>ビ</t>
    </rPh>
    <rPh sb="8" eb="9">
      <t>カズ</t>
    </rPh>
    <phoneticPr fontId="3"/>
  </si>
  <si>
    <t>20.配送日の指定可否</t>
    <rPh sb="3" eb="5">
      <t>ハイソウ</t>
    </rPh>
    <rPh sb="5" eb="6">
      <t>ヒ</t>
    </rPh>
    <rPh sb="7" eb="9">
      <t>シテイ</t>
    </rPh>
    <rPh sb="9" eb="11">
      <t>カヒ</t>
    </rPh>
    <phoneticPr fontId="3"/>
  </si>
  <si>
    <t>21.配送時間の指定可否</t>
    <rPh sb="5" eb="7">
      <t>ジカン</t>
    </rPh>
    <phoneticPr fontId="3"/>
  </si>
  <si>
    <t>22.その他</t>
    <rPh sb="5" eb="6">
      <t>ホカ</t>
    </rPh>
    <phoneticPr fontId="3"/>
  </si>
  <si>
    <r>
      <t>想定寄附金額</t>
    </r>
    <r>
      <rPr>
        <sz val="10"/>
        <color rgb="FFFF0000"/>
        <rFont val="UD デジタル 教科書体 NK-R"/>
        <family val="1"/>
        <charset val="128"/>
      </rPr>
      <t>　※サイト上の金額</t>
    </r>
    <rPh sb="0" eb="2">
      <t>ソウテイ</t>
    </rPh>
    <rPh sb="2" eb="5">
      <t>キフキン</t>
    </rPh>
    <rPh sb="5" eb="6">
      <t>キキン</t>
    </rPh>
    <rPh sb="11" eb="12">
      <t>ジョウ</t>
    </rPh>
    <rPh sb="13" eb="14">
      <t>キン</t>
    </rPh>
    <rPh sb="14" eb="15">
      <t>ガク</t>
    </rPh>
    <phoneticPr fontId="5"/>
  </si>
  <si>
    <t>理由</t>
    <rPh sb="0" eb="2">
      <t>リユウ</t>
    </rPh>
    <phoneticPr fontId="5"/>
  </si>
  <si>
    <t xml:space="preserve">送料 </t>
    <rPh sb="0" eb="2">
      <t>ソウリョウ</t>
    </rPh>
    <phoneticPr fontId="5"/>
  </si>
  <si>
    <t>返礼品提供価格</t>
    <rPh sb="0" eb="3">
      <t>ヘンレイヒン</t>
    </rPh>
    <rPh sb="3" eb="5">
      <t>テイキョウ</t>
    </rPh>
    <rPh sb="5" eb="7">
      <t>カカク</t>
    </rPh>
    <phoneticPr fontId="5"/>
  </si>
  <si>
    <t>返礼品提供価格には、送料を除き、梱包費・諸経費を含めてください。</t>
    <rPh sb="0" eb="2">
      <t>ヘンレイ</t>
    </rPh>
    <rPh sb="2" eb="3">
      <t>ヒン</t>
    </rPh>
    <rPh sb="3" eb="5">
      <t>テイキョウ</t>
    </rPh>
    <rPh sb="5" eb="7">
      <t>カカク</t>
    </rPh>
    <rPh sb="10" eb="12">
      <t>ソウリョウ</t>
    </rPh>
    <rPh sb="13" eb="14">
      <t>ノゾ</t>
    </rPh>
    <rPh sb="16" eb="19">
      <t>コンポウヒ</t>
    </rPh>
    <rPh sb="20" eb="23">
      <t>ショケイヒ</t>
    </rPh>
    <rPh sb="24" eb="25">
      <t>フク</t>
    </rPh>
    <phoneticPr fontId="5"/>
  </si>
  <si>
    <t>想定寄附金額は、寄附者が支払う金額です。最終的な寄附金額は区が指定します。</t>
    <rPh sb="0" eb="2">
      <t>ソウテイ</t>
    </rPh>
    <rPh sb="2" eb="4">
      <t>キフ</t>
    </rPh>
    <rPh sb="4" eb="6">
      <t>キンガク</t>
    </rPh>
    <rPh sb="8" eb="10">
      <t>キフ</t>
    </rPh>
    <rPh sb="10" eb="11">
      <t>シャ</t>
    </rPh>
    <rPh sb="12" eb="14">
      <t>シハラ</t>
    </rPh>
    <rPh sb="15" eb="17">
      <t>キンガク</t>
    </rPh>
    <rPh sb="20" eb="23">
      <t>サイシュウテキ</t>
    </rPh>
    <rPh sb="24" eb="26">
      <t>キフ</t>
    </rPh>
    <rPh sb="26" eb="28">
      <t>キンガク</t>
    </rPh>
    <rPh sb="27" eb="28">
      <t>キキン</t>
    </rPh>
    <rPh sb="29" eb="30">
      <t>ク</t>
    </rPh>
    <rPh sb="31" eb="33">
      <t>シテイ</t>
    </rPh>
    <phoneticPr fontId="5"/>
  </si>
  <si>
    <t>（寄附金額の内、返礼品提供価格が３割以下)</t>
    <rPh sb="1" eb="5">
      <t>キフキンガク</t>
    </rPh>
    <rPh sb="6" eb="7">
      <t>ウチ</t>
    </rPh>
    <rPh sb="8" eb="10">
      <t>ヘンレイ</t>
    </rPh>
    <rPh sb="10" eb="11">
      <t>ヒン</t>
    </rPh>
    <rPh sb="11" eb="13">
      <t>テイキョウ</t>
    </rPh>
    <rPh sb="13" eb="15">
      <t>カカク</t>
    </rPh>
    <rPh sb="17" eb="18">
      <t>ワリ</t>
    </rPh>
    <rPh sb="18" eb="20">
      <t>イカ</t>
    </rPh>
    <phoneticPr fontId="5"/>
  </si>
  <si>
    <t>製造内容</t>
    <rPh sb="2" eb="4">
      <t>ナイヨウ</t>
    </rPh>
    <phoneticPr fontId="5"/>
  </si>
  <si>
    <t>（３７文字以内）</t>
    <rPh sb="3" eb="5">
      <t>モジ</t>
    </rPh>
    <rPh sb="5" eb="7">
      <t>イナイ</t>
    </rPh>
    <phoneticPr fontId="3"/>
  </si>
  <si>
    <t>８.返礼品紹介文（ポータルサイト掲載用）</t>
    <rPh sb="2" eb="5">
      <t>ヘンレイヒン</t>
    </rPh>
    <rPh sb="5" eb="8">
      <t>ショウカイブン</t>
    </rPh>
    <rPh sb="16" eb="18">
      <t>ケイサイ</t>
    </rPh>
    <rPh sb="18" eb="19">
      <t>ヨウ</t>
    </rPh>
    <phoneticPr fontId="5"/>
  </si>
  <si>
    <t>上記工程で生じる
付加価値の割合</t>
    <rPh sb="0" eb="2">
      <t>ジョウキ</t>
    </rPh>
    <rPh sb="2" eb="4">
      <t>コウテイ</t>
    </rPh>
    <rPh sb="5" eb="6">
      <t>ショウ</t>
    </rPh>
    <rPh sb="9" eb="11">
      <t>フカ</t>
    </rPh>
    <rPh sb="11" eb="13">
      <t>カチ</t>
    </rPh>
    <rPh sb="14" eb="16">
      <t>ワリアイ</t>
    </rPh>
    <phoneticPr fontId="3"/>
  </si>
  <si>
    <t>　　区内で企画立案等を行うことにより、製品の価値の過半が区内で生じているもの（地場産品基準：三のロ）</t>
    <rPh sb="2" eb="4">
      <t>クナイ</t>
    </rPh>
    <rPh sb="5" eb="7">
      <t>キカク</t>
    </rPh>
    <rPh sb="7" eb="9">
      <t>リツアン</t>
    </rPh>
    <rPh sb="9" eb="10">
      <t>トウ</t>
    </rPh>
    <rPh sb="11" eb="12">
      <t>オコナ</t>
    </rPh>
    <rPh sb="19" eb="21">
      <t>セイヒン</t>
    </rPh>
    <rPh sb="22" eb="24">
      <t>カチ</t>
    </rPh>
    <rPh sb="25" eb="27">
      <t>カハン</t>
    </rPh>
    <rPh sb="28" eb="30">
      <t>クナイ</t>
    </rPh>
    <rPh sb="31" eb="32">
      <t>ショウ</t>
    </rPh>
    <rPh sb="39" eb="45">
      <t>ジバサンピンキジュン</t>
    </rPh>
    <rPh sb="46" eb="47">
      <t>サン</t>
    </rPh>
    <phoneticPr fontId="3"/>
  </si>
  <si>
    <t>サービスの提供場所（店舗名、住所）</t>
    <rPh sb="5" eb="7">
      <t>テイキョウ</t>
    </rPh>
    <rPh sb="7" eb="9">
      <t>バショ</t>
    </rPh>
    <rPh sb="10" eb="12">
      <t>テンポ</t>
    </rPh>
    <rPh sb="12" eb="13">
      <t>メイ</t>
    </rPh>
    <rPh sb="14" eb="16">
      <t>ジュウショ</t>
    </rPh>
    <phoneticPr fontId="5"/>
  </si>
  <si>
    <t>返礼品の製造工程</t>
    <rPh sb="0" eb="3">
      <t>ヘンレイヒン</t>
    </rPh>
    <rPh sb="4" eb="6">
      <t>セイゾウ</t>
    </rPh>
    <rPh sb="6" eb="8">
      <t>コウテイ</t>
    </rPh>
    <rPh sb="7" eb="8">
      <t>カコウ</t>
    </rPh>
    <phoneticPr fontId="5"/>
  </si>
  <si>
    <t>※区内での工程が企画立案のみで製造は区外で行っている場合は、別途証明書の提出が必要です。</t>
    <rPh sb="1" eb="3">
      <t>クナイ</t>
    </rPh>
    <rPh sb="5" eb="7">
      <t>コウテイ</t>
    </rPh>
    <rPh sb="8" eb="10">
      <t>キカク</t>
    </rPh>
    <rPh sb="10" eb="12">
      <t>リツアン</t>
    </rPh>
    <rPh sb="15" eb="17">
      <t>セイゾウ</t>
    </rPh>
    <rPh sb="18" eb="20">
      <t>クガイ</t>
    </rPh>
    <rPh sb="21" eb="22">
      <t>オコナ</t>
    </rPh>
    <rPh sb="26" eb="28">
      <t>バアイ</t>
    </rPh>
    <rPh sb="30" eb="32">
      <t>ベット</t>
    </rPh>
    <rPh sb="32" eb="35">
      <t>ショウメイショ</t>
    </rPh>
    <rPh sb="36" eb="38">
      <t>テイシュツ</t>
    </rPh>
    <rPh sb="39" eb="41">
      <t>ヒツヨウ</t>
    </rPh>
    <phoneticPr fontId="3"/>
  </si>
  <si>
    <t>6.①付加価値の割合</t>
    <phoneticPr fontId="3"/>
  </si>
  <si>
    <t>％</t>
    <phoneticPr fontId="3"/>
  </si>
  <si>
    <t>店舗名：▲▲▲レストラン</t>
    <phoneticPr fontId="5"/>
  </si>
  <si>
    <t>住所：新宿区○○■丁目■番地■号　○○ビル５階</t>
    <rPh sb="0" eb="2">
      <t>ジュウショ</t>
    </rPh>
    <rPh sb="9" eb="10">
      <t>チョウ</t>
    </rPh>
    <rPh sb="10" eb="11">
      <t>メ</t>
    </rPh>
    <rPh sb="12" eb="14">
      <t>バンチ</t>
    </rPh>
    <rPh sb="15" eb="16">
      <t>ゴウ</t>
    </rPh>
    <rPh sb="22" eb="23">
      <t>カイ</t>
    </rPh>
    <phoneticPr fontId="5"/>
  </si>
  <si>
    <t>サービス内容：コース料理の提供</t>
    <rPh sb="4" eb="6">
      <t>ナイヨウ</t>
    </rPh>
    <rPh sb="10" eb="12">
      <t>リョウリ</t>
    </rPh>
    <rPh sb="13" eb="15">
      <t>テイキョウ</t>
    </rPh>
    <phoneticPr fontId="5"/>
  </si>
  <si>
    <t>付加価値の割合：区内の製造（企画立案）工程によって、製品価格（返礼品提供価格）全体の何％の付加価値が生じているか記載ください。</t>
    <rPh sb="0" eb="2">
      <t>フカ</t>
    </rPh>
    <rPh sb="2" eb="4">
      <t>カチ</t>
    </rPh>
    <rPh sb="5" eb="7">
      <t>ワリアイ</t>
    </rPh>
    <rPh sb="8" eb="10">
      <t>クナイ</t>
    </rPh>
    <rPh sb="11" eb="13">
      <t>セイゾウ</t>
    </rPh>
    <rPh sb="14" eb="16">
      <t>キカク</t>
    </rPh>
    <rPh sb="16" eb="18">
      <t>リツアン</t>
    </rPh>
    <rPh sb="19" eb="21">
      <t>コウテイ</t>
    </rPh>
    <rPh sb="26" eb="28">
      <t>セイヒン</t>
    </rPh>
    <rPh sb="28" eb="30">
      <t>カカク</t>
    </rPh>
    <rPh sb="31" eb="33">
      <t>ヘンレイ</t>
    </rPh>
    <rPh sb="33" eb="34">
      <t>ヒン</t>
    </rPh>
    <rPh sb="34" eb="36">
      <t>テイキョウ</t>
    </rPh>
    <rPh sb="36" eb="38">
      <t>カカク</t>
    </rPh>
    <rPh sb="39" eb="41">
      <t>ゼンタイ</t>
    </rPh>
    <rPh sb="42" eb="43">
      <t>ナン</t>
    </rPh>
    <rPh sb="45" eb="47">
      <t>フカ</t>
    </rPh>
    <rPh sb="47" eb="49">
      <t>カチ</t>
    </rPh>
    <rPh sb="50" eb="51">
      <t>ショウ</t>
    </rPh>
    <rPh sb="56" eb="58">
      <t>キサイ</t>
    </rPh>
    <phoneticPr fontId="3"/>
  </si>
  <si>
    <t>②新宿区内で提供するサービスの内容を記載してください。</t>
    <rPh sb="6" eb="8">
      <t>テイキョウ</t>
    </rPh>
    <rPh sb="15" eb="17">
      <t>ナイヨウ</t>
    </rPh>
    <rPh sb="18" eb="20">
      <t>キサイ</t>
    </rPh>
    <phoneticPr fontId="5"/>
  </si>
  <si>
    <t>新宿区外に展開している同一店舗の有無</t>
    <rPh sb="0" eb="2">
      <t>シンジュク</t>
    </rPh>
    <rPh sb="2" eb="4">
      <t>クガイ</t>
    </rPh>
    <rPh sb="5" eb="7">
      <t>テンカイ</t>
    </rPh>
    <rPh sb="11" eb="13">
      <t>ドウイツ</t>
    </rPh>
    <rPh sb="13" eb="15">
      <t>テンポ</t>
    </rPh>
    <rPh sb="16" eb="18">
      <t>ウム</t>
    </rPh>
    <phoneticPr fontId="3"/>
  </si>
  <si>
    <t>　新宿区外に展開している同一店舗の有無を選択してください。</t>
    <rPh sb="1" eb="4">
      <t>シンジュクク</t>
    </rPh>
    <rPh sb="4" eb="5">
      <t>ソト</t>
    </rPh>
    <rPh sb="6" eb="8">
      <t>テンカイ</t>
    </rPh>
    <rPh sb="12" eb="14">
      <t>ドウイツ</t>
    </rPh>
    <rPh sb="14" eb="16">
      <t>テンポ</t>
    </rPh>
    <rPh sb="17" eb="19">
      <t>ウム</t>
    </rPh>
    <rPh sb="20" eb="22">
      <t>センタク</t>
    </rPh>
    <phoneticPr fontId="3"/>
  </si>
  <si>
    <t>　その他補足事項 ： 区外に同一店舗がある場合や、全国各地で同様のサービスが行われている場合は、新宿区との関連性を記載してください。</t>
    <rPh sb="3" eb="4">
      <t>タ</t>
    </rPh>
    <rPh sb="4" eb="6">
      <t>ホソク</t>
    </rPh>
    <rPh sb="6" eb="8">
      <t>ジコウ</t>
    </rPh>
    <rPh sb="11" eb="13">
      <t>クガイ</t>
    </rPh>
    <rPh sb="14" eb="16">
      <t>ドウイツ</t>
    </rPh>
    <rPh sb="16" eb="18">
      <t>テンポ</t>
    </rPh>
    <rPh sb="21" eb="23">
      <t>バアイ</t>
    </rPh>
    <rPh sb="25" eb="27">
      <t>ゼンコク</t>
    </rPh>
    <rPh sb="27" eb="29">
      <t>カクチ</t>
    </rPh>
    <rPh sb="30" eb="32">
      <t>ドウヨウ</t>
    </rPh>
    <rPh sb="38" eb="39">
      <t>オコナ</t>
    </rPh>
    <rPh sb="44" eb="46">
      <t>バアイ</t>
    </rPh>
    <rPh sb="48" eb="51">
      <t>シンジュクク</t>
    </rPh>
    <rPh sb="53" eb="56">
      <t>カンレンセイ</t>
    </rPh>
    <rPh sb="57" eb="59">
      <t>キサイ</t>
    </rPh>
    <phoneticPr fontId="3"/>
  </si>
  <si>
    <t>6.②区外同一店舗</t>
    <rPh sb="3" eb="5">
      <t>クガイ</t>
    </rPh>
    <rPh sb="5" eb="7">
      <t>ドウイツ</t>
    </rPh>
    <rPh sb="7" eb="9">
      <t>テンポ</t>
    </rPh>
    <phoneticPr fontId="3"/>
  </si>
  <si>
    <t>記載例）　新宿区外にも同一店舗があるが、新宿区内の店舗限定のメニューを提供する。</t>
    <rPh sb="0" eb="2">
      <t>キサイ</t>
    </rPh>
    <rPh sb="2" eb="3">
      <t>レイ</t>
    </rPh>
    <rPh sb="5" eb="7">
      <t>シンジュク</t>
    </rPh>
    <rPh sb="7" eb="9">
      <t>クガイ</t>
    </rPh>
    <rPh sb="11" eb="13">
      <t>ドウイツ</t>
    </rPh>
    <rPh sb="13" eb="15">
      <t>テンポ</t>
    </rPh>
    <rPh sb="20" eb="24">
      <t>シンジュククナイ</t>
    </rPh>
    <rPh sb="25" eb="27">
      <t>テンポ</t>
    </rPh>
    <rPh sb="27" eb="29">
      <t>ゲンテイ</t>
    </rPh>
    <rPh sb="35" eb="37">
      <t>テイキョウ</t>
    </rPh>
    <phoneticPr fontId="3"/>
  </si>
  <si>
    <t>(様式２)</t>
    <rPh sb="1" eb="3">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</si>
</sst>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6" x14ac:knownFonts="1">
    <font>
      <sz val="11"/>
      <color theme="1"/>
      <name val="游ゴシック"/>
      <family val="2"/>
      <charset val="128"/>
      <scheme val="minor"/>
    </font>
    <font>
      <sz val="11"/>
      <color theme="1"/>
      <name val="游ゴシック"/>
      <family val="2"/>
      <charset val="128"/>
      <scheme val="minor"/>
    </font>
    <font>
      <b/>
      <sz val="12"/>
      <color rgb="FFFF0000"/>
      <name val="UD デジタル 教科書体 NK-R"/>
      <family val="1"/>
      <charset val="128"/>
    </font>
    <font>
      <sz val="6"/>
      <name val="游ゴシック"/>
      <family val="2"/>
      <charset val="128"/>
      <scheme val="minor"/>
    </font>
    <font>
      <sz val="12"/>
      <color theme="1"/>
      <name val="UD デジタル 教科書体 NK-R"/>
      <family val="1"/>
      <charset val="128"/>
    </font>
    <font>
      <sz val="6"/>
      <name val="BIZ UDゴシック"/>
      <family val="2"/>
      <charset val="128"/>
    </font>
    <font>
      <sz val="14"/>
      <color theme="1"/>
      <name val="UD デジタル 教科書体 NK-R"/>
      <family val="1"/>
      <charset val="128"/>
    </font>
    <font>
      <sz val="12"/>
      <color rgb="FFFF0000"/>
      <name val="UD デジタル 教科書体 NK-R"/>
      <family val="1"/>
      <charset val="128"/>
    </font>
    <font>
      <b/>
      <sz val="11"/>
      <color theme="4" tint="-0.249977111117893"/>
      <name val="UD デジタル 教科書体 NK-R"/>
      <family val="1"/>
      <charset val="128"/>
    </font>
    <font>
      <sz val="12"/>
      <color rgb="FFFF0000"/>
      <name val="Segoe UI Symbol"/>
      <family val="1"/>
    </font>
    <font>
      <sz val="12"/>
      <color theme="0"/>
      <name val="UD デジタル 教科書体 NK-R"/>
      <family val="1"/>
      <charset val="128"/>
    </font>
    <font>
      <sz val="11"/>
      <color theme="1"/>
      <name val="UD デジタル 教科書体 NK-R"/>
      <family val="1"/>
      <charset val="128"/>
    </font>
    <font>
      <sz val="10"/>
      <color rgb="FFFF0000"/>
      <name val="UD デジタル 教科書体 NK-R"/>
      <family val="1"/>
      <charset val="128"/>
    </font>
    <font>
      <b/>
      <sz val="12"/>
      <color theme="4" tint="-0.249977111117893"/>
      <name val="UD デジタル 教科書体 NK-R"/>
      <family val="1"/>
      <charset val="128"/>
    </font>
    <font>
      <sz val="12"/>
      <color theme="4" tint="-0.249977111117893"/>
      <name val="UD デジタル 教科書体 NK-R"/>
      <family val="1"/>
      <charset val="128"/>
    </font>
    <font>
      <sz val="9"/>
      <color rgb="FFFF0000"/>
      <name val="UD デジタル 教科書体 NK-R"/>
      <family val="1"/>
      <charset val="128"/>
    </font>
    <font>
      <u/>
      <sz val="12"/>
      <color rgb="FFFF0000"/>
      <name val="UD デジタル 教科書体 NK-R"/>
      <family val="1"/>
      <charset val="128"/>
    </font>
    <font>
      <sz val="11"/>
      <color rgb="FFFF0000"/>
      <name val="UD デジタル 教科書体 NK-R"/>
      <family val="1"/>
      <charset val="128"/>
    </font>
    <font>
      <b/>
      <sz val="11"/>
      <color rgb="FFFF0000"/>
      <name val="UD デジタル 教科書体 NK-R"/>
      <family val="1"/>
      <charset val="128"/>
    </font>
    <font>
      <sz val="11"/>
      <name val="UD デジタル 教科書体 NK-R"/>
      <family val="1"/>
      <charset val="128"/>
    </font>
    <font>
      <sz val="10"/>
      <name val="UD デジタル 教科書体 NK-R"/>
      <family val="1"/>
      <charset val="128"/>
    </font>
    <font>
      <sz val="10"/>
      <color theme="1"/>
      <name val="UD デジタル 教科書体 NK-R"/>
      <family val="1"/>
      <charset val="128"/>
    </font>
    <font>
      <sz val="10"/>
      <color theme="1"/>
      <name val="Segoe UI Symbol"/>
      <family val="2"/>
    </font>
    <font>
      <u/>
      <sz val="10"/>
      <color theme="1"/>
      <name val="UD デジタル 教科書体 NK-R"/>
      <family val="1"/>
      <charset val="128"/>
    </font>
    <font>
      <sz val="11"/>
      <color theme="1"/>
      <name val="BIZ UDゴシック"/>
      <family val="3"/>
      <charset val="128"/>
    </font>
    <font>
      <sz val="9"/>
      <color theme="1"/>
      <name val="UD デジタル 教科書体 NK-R"/>
      <family val="1"/>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27">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1" tint="0.499984740745262"/>
      </left>
      <right/>
      <top/>
      <bottom style="thin">
        <color indexed="64"/>
      </bottom>
      <diagonal/>
    </border>
    <border>
      <left/>
      <right/>
      <top/>
      <bottom style="thin">
        <color indexed="64"/>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4" fillId="0" borderId="0" xfId="0" applyFont="1">
      <alignment vertical="center"/>
    </xf>
    <xf numFmtId="0" fontId="6" fillId="2" borderId="0" xfId="0" applyFont="1" applyFill="1" applyAlignment="1">
      <alignment horizontal="center" vertical="center"/>
    </xf>
    <xf numFmtId="0" fontId="7" fillId="2" borderId="0" xfId="0" applyFont="1" applyFill="1">
      <alignment vertical="center"/>
    </xf>
    <xf numFmtId="0" fontId="4" fillId="2" borderId="4" xfId="0" applyFont="1" applyFill="1" applyBorder="1">
      <alignment vertical="center"/>
    </xf>
    <xf numFmtId="0" fontId="10" fillId="2" borderId="0" xfId="0" applyFont="1" applyFill="1" applyProtection="1">
      <alignment vertical="center"/>
      <protection locked="0"/>
    </xf>
    <xf numFmtId="0" fontId="4" fillId="3" borderId="7" xfId="0" applyFont="1" applyFill="1" applyBorder="1">
      <alignment vertical="center"/>
    </xf>
    <xf numFmtId="0" fontId="4" fillId="3" borderId="9" xfId="0" applyFont="1" applyFill="1" applyBorder="1">
      <alignment vertical="center"/>
    </xf>
    <xf numFmtId="0" fontId="4" fillId="3" borderId="6" xfId="0" applyFont="1" applyFill="1" applyBorder="1">
      <alignment vertical="center"/>
    </xf>
    <xf numFmtId="0" fontId="4" fillId="3" borderId="12" xfId="0" applyFont="1" applyFill="1" applyBorder="1">
      <alignment vertical="center"/>
    </xf>
    <xf numFmtId="0" fontId="4" fillId="4" borderId="10" xfId="0" applyFont="1" applyFill="1" applyBorder="1">
      <alignment vertical="center"/>
    </xf>
    <xf numFmtId="0" fontId="4" fillId="4" borderId="7" xfId="0" applyFont="1" applyFill="1" applyBorder="1">
      <alignment vertical="center"/>
    </xf>
    <xf numFmtId="0" fontId="4" fillId="4" borderId="9" xfId="0" applyFont="1" applyFill="1" applyBorder="1">
      <alignment vertical="center"/>
    </xf>
    <xf numFmtId="0" fontId="4" fillId="4" borderId="5" xfId="0" applyFont="1" applyFill="1" applyBorder="1">
      <alignment vertical="center"/>
    </xf>
    <xf numFmtId="0" fontId="4" fillId="4" borderId="6" xfId="0" applyFont="1" applyFill="1" applyBorder="1">
      <alignment vertical="center"/>
    </xf>
    <xf numFmtId="0" fontId="4" fillId="4" borderId="12" xfId="0" applyFont="1" applyFill="1" applyBorder="1">
      <alignment vertical="center"/>
    </xf>
    <xf numFmtId="0" fontId="4" fillId="4" borderId="1"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4" fillId="5" borderId="1" xfId="0" applyFont="1" applyFill="1" applyBorder="1">
      <alignment vertical="center"/>
    </xf>
    <xf numFmtId="0" fontId="4" fillId="5" borderId="2" xfId="0" applyFont="1" applyFill="1" applyBorder="1">
      <alignment vertical="center"/>
    </xf>
    <xf numFmtId="0" fontId="4" fillId="5" borderId="3" xfId="0" applyFont="1" applyFill="1" applyBorder="1">
      <alignment vertical="center"/>
    </xf>
    <xf numFmtId="0" fontId="4" fillId="3" borderId="1" xfId="0" applyFont="1" applyFill="1" applyBorder="1">
      <alignment vertical="center"/>
    </xf>
    <xf numFmtId="0" fontId="4" fillId="3" borderId="2" xfId="0" applyFont="1" applyFill="1" applyBorder="1">
      <alignment vertical="center"/>
    </xf>
    <xf numFmtId="0" fontId="11" fillId="2" borderId="0" xfId="0" applyFont="1" applyFill="1" applyAlignment="1">
      <alignment horizontal="left" vertical="center"/>
    </xf>
    <xf numFmtId="0" fontId="11" fillId="2" borderId="0" xfId="0" applyFont="1" applyFill="1">
      <alignment vertical="center"/>
    </xf>
    <xf numFmtId="0" fontId="11" fillId="0" borderId="0" xfId="0" applyFont="1">
      <alignment vertical="center"/>
    </xf>
    <xf numFmtId="0" fontId="13" fillId="2" borderId="0" xfId="0" applyFont="1" applyFill="1">
      <alignment vertical="center"/>
    </xf>
    <xf numFmtId="0" fontId="14" fillId="2" borderId="0" xfId="0" applyFont="1" applyFill="1">
      <alignment vertical="center"/>
    </xf>
    <xf numFmtId="0" fontId="4" fillId="2" borderId="10" xfId="0" applyFont="1" applyFill="1" applyBorder="1">
      <alignment vertical="center"/>
    </xf>
    <xf numFmtId="0" fontId="4" fillId="2" borderId="7" xfId="0" applyFont="1" applyFill="1" applyBorder="1">
      <alignment vertical="center"/>
    </xf>
    <xf numFmtId="0" fontId="4" fillId="2" borderId="15" xfId="0" applyFont="1" applyFill="1" applyBorder="1">
      <alignment vertical="center"/>
    </xf>
    <xf numFmtId="0" fontId="15" fillId="2" borderId="0" xfId="0" applyFont="1" applyFill="1">
      <alignment vertical="center"/>
    </xf>
    <xf numFmtId="0" fontId="18" fillId="0" borderId="0" xfId="0" applyFont="1" applyAlignment="1">
      <alignment horizontal="left" vertical="center"/>
    </xf>
    <xf numFmtId="0" fontId="21" fillId="0" borderId="0" xfId="0" applyFont="1">
      <alignment vertical="center"/>
    </xf>
    <xf numFmtId="0" fontId="21" fillId="0" borderId="0" xfId="0" applyFont="1" applyAlignment="1">
      <alignment horizontal="right" vertical="center"/>
    </xf>
    <xf numFmtId="0" fontId="18" fillId="0" borderId="0" xfId="0" applyFont="1">
      <alignment vertical="center"/>
    </xf>
    <xf numFmtId="0" fontId="18" fillId="0" borderId="0" xfId="0" applyFont="1" applyAlignment="1"/>
    <xf numFmtId="0" fontId="11" fillId="0" borderId="0" xfId="0" applyFont="1" applyAlignment="1"/>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wrapText="1"/>
    </xf>
    <xf numFmtId="38" fontId="24" fillId="0" borderId="0" xfId="1" applyFont="1" applyFill="1" applyBorder="1" applyAlignment="1">
      <alignment horizontal="center" vertical="center"/>
    </xf>
    <xf numFmtId="0" fontId="24" fillId="0" borderId="0" xfId="0" applyFont="1" applyAlignment="1">
      <alignment horizontal="left" vertical="center"/>
    </xf>
    <xf numFmtId="0" fontId="4" fillId="2" borderId="0" xfId="0" applyFont="1" applyFill="1">
      <alignment vertical="center"/>
    </xf>
    <xf numFmtId="0" fontId="4" fillId="2" borderId="0" xfId="0" applyFont="1" applyFill="1">
      <alignment vertical="center"/>
    </xf>
    <xf numFmtId="0" fontId="10" fillId="2" borderId="0" xfId="0" applyFont="1" applyFill="1" applyBorder="1" applyProtection="1">
      <alignment vertical="center"/>
      <protection locked="0"/>
    </xf>
    <xf numFmtId="0" fontId="10" fillId="2" borderId="0" xfId="0" applyFont="1" applyFill="1" applyBorder="1" applyProtection="1">
      <alignment vertical="center"/>
    </xf>
    <xf numFmtId="0" fontId="25" fillId="0" borderId="0" xfId="0" applyFont="1">
      <alignment vertical="center"/>
    </xf>
    <xf numFmtId="38" fontId="24" fillId="0" borderId="0" xfId="0" applyNumberFormat="1" applyFont="1" applyAlignment="1">
      <alignment horizontal="center" vertical="center" wrapText="1"/>
    </xf>
    <xf numFmtId="0" fontId="4" fillId="2" borderId="0" xfId="0" applyFont="1" applyFill="1">
      <alignment vertical="center"/>
    </xf>
    <xf numFmtId="0" fontId="4" fillId="3" borderId="3" xfId="0" applyFont="1" applyFill="1" applyBorder="1">
      <alignment vertical="center"/>
    </xf>
    <xf numFmtId="0" fontId="21" fillId="0" borderId="0" xfId="0" applyFont="1" applyAlignment="1">
      <alignment vertical="top"/>
    </xf>
    <xf numFmtId="0" fontId="4" fillId="2" borderId="0" xfId="0" applyFont="1" applyFill="1" applyBorder="1">
      <alignment vertical="center"/>
    </xf>
    <xf numFmtId="0" fontId="4" fillId="2" borderId="0" xfId="0" applyFont="1" applyFill="1">
      <alignment vertical="center"/>
    </xf>
    <xf numFmtId="0" fontId="0" fillId="2" borderId="0" xfId="0" applyFill="1">
      <alignment vertical="center"/>
    </xf>
    <xf numFmtId="0" fontId="21" fillId="2" borderId="0" xfId="0" applyFont="1" applyFill="1">
      <alignment vertical="center"/>
    </xf>
    <xf numFmtId="0" fontId="4" fillId="2" borderId="7" xfId="0" applyFont="1" applyFill="1" applyBorder="1" applyAlignment="1">
      <alignment vertical="center"/>
    </xf>
    <xf numFmtId="0" fontId="4" fillId="4" borderId="8" xfId="0" applyFont="1" applyFill="1" applyBorder="1" applyAlignment="1">
      <alignment vertical="center" textRotation="255" shrinkToFit="1"/>
    </xf>
    <xf numFmtId="0" fontId="4" fillId="4" borderId="11" xfId="0" applyFont="1" applyFill="1" applyBorder="1" applyAlignment="1">
      <alignment vertical="center" textRotation="255" shrinkToFit="1"/>
    </xf>
    <xf numFmtId="0" fontId="4" fillId="2" borderId="10"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3" borderId="1" xfId="0" applyFont="1" applyFill="1" applyBorder="1" applyAlignment="1">
      <alignment horizontal="left" vertical="top" wrapText="1" shrinkToFit="1"/>
    </xf>
    <xf numFmtId="0" fontId="21" fillId="3" borderId="2" xfId="0" applyFont="1" applyFill="1" applyBorder="1" applyAlignment="1">
      <alignment horizontal="left" vertical="top" shrinkToFit="1"/>
    </xf>
    <xf numFmtId="0" fontId="21" fillId="3" borderId="3" xfId="0" applyFont="1" applyFill="1" applyBorder="1" applyAlignment="1">
      <alignment horizontal="left" vertical="top" shrinkToFit="1"/>
    </xf>
    <xf numFmtId="0" fontId="4" fillId="3" borderId="8" xfId="0" applyFont="1" applyFill="1" applyBorder="1" applyAlignment="1">
      <alignment horizontal="center" vertical="center" textRotation="255" shrinkToFit="1"/>
    </xf>
    <xf numFmtId="0" fontId="4" fillId="3" borderId="11" xfId="0" applyFont="1" applyFill="1" applyBorder="1" applyAlignment="1">
      <alignment horizontal="center" vertical="center" textRotation="255" shrinkToFit="1"/>
    </xf>
    <xf numFmtId="0" fontId="4" fillId="3" borderId="13" xfId="0" applyFont="1" applyFill="1" applyBorder="1" applyAlignment="1">
      <alignment horizontal="center" vertical="center" textRotation="255" shrinkToFit="1"/>
    </xf>
    <xf numFmtId="0" fontId="4" fillId="2" borderId="1" xfId="0" applyFont="1" applyFill="1" applyBorder="1" applyAlignment="1" applyProtection="1">
      <alignment horizontal="left" vertical="top" shrinkToFit="1"/>
      <protection locked="0"/>
    </xf>
    <xf numFmtId="0" fontId="4" fillId="2" borderId="2" xfId="0" applyFont="1" applyFill="1" applyBorder="1" applyAlignment="1" applyProtection="1">
      <alignment horizontal="left" vertical="top" shrinkToFit="1"/>
      <protection locked="0"/>
    </xf>
    <xf numFmtId="0" fontId="4" fillId="2" borderId="3" xfId="0" applyFont="1" applyFill="1" applyBorder="1" applyAlignment="1" applyProtection="1">
      <alignment horizontal="left" vertical="top" shrinkToFit="1"/>
      <protection locked="0"/>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2" borderId="24" xfId="0" applyFont="1" applyFill="1" applyBorder="1" applyAlignment="1" applyProtection="1">
      <alignment horizontal="center" vertical="top" shrinkToFit="1"/>
      <protection locked="0"/>
    </xf>
    <xf numFmtId="0" fontId="4" fillId="2" borderId="25" xfId="0" applyFont="1" applyFill="1" applyBorder="1" applyAlignment="1" applyProtection="1">
      <alignment horizontal="center" vertical="top" shrinkToFit="1"/>
      <protection locked="0"/>
    </xf>
    <xf numFmtId="0" fontId="4" fillId="2" borderId="26" xfId="0" applyFont="1" applyFill="1" applyBorder="1" applyAlignment="1" applyProtection="1">
      <alignment horizontal="center" vertical="top" shrinkToFit="1"/>
      <protection locked="0"/>
    </xf>
    <xf numFmtId="0" fontId="4" fillId="2" borderId="5" xfId="0" applyFont="1" applyFill="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8" fillId="2" borderId="0" xfId="0" applyFont="1" applyFill="1" applyBorder="1" applyAlignment="1">
      <alignment vertical="center" shrinkToFit="1"/>
    </xf>
    <xf numFmtId="176" fontId="4" fillId="2" borderId="1" xfId="0" applyNumberFormat="1" applyFont="1" applyFill="1" applyBorder="1" applyProtection="1">
      <alignment vertical="center"/>
      <protection locked="0"/>
    </xf>
    <xf numFmtId="176" fontId="4" fillId="2" borderId="2" xfId="0" applyNumberFormat="1" applyFont="1" applyFill="1" applyBorder="1" applyProtection="1">
      <alignment vertical="center"/>
      <protection locked="0"/>
    </xf>
    <xf numFmtId="176" fontId="4" fillId="2" borderId="3" xfId="0" applyNumberFormat="1"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top" shrinkToFit="1"/>
      <protection locked="0"/>
    </xf>
    <xf numFmtId="0" fontId="4" fillId="2" borderId="7" xfId="0" applyFont="1" applyFill="1" applyBorder="1" applyAlignment="1" applyProtection="1">
      <alignment horizontal="left" vertical="top" shrinkToFit="1"/>
      <protection locked="0"/>
    </xf>
    <xf numFmtId="0" fontId="4" fillId="2" borderId="22" xfId="0" applyFont="1" applyFill="1" applyBorder="1" applyAlignment="1" applyProtection="1">
      <alignment horizontal="left" vertical="top" shrinkToFit="1"/>
      <protection locked="0"/>
    </xf>
    <xf numFmtId="0" fontId="4" fillId="2" borderId="23" xfId="0" applyFont="1" applyFill="1" applyBorder="1" applyAlignment="1" applyProtection="1">
      <alignment horizontal="left" vertical="top" shrinkToFit="1"/>
      <protection locked="0"/>
    </xf>
    <xf numFmtId="0" fontId="4" fillId="2" borderId="16" xfId="0" applyFont="1" applyFill="1" applyBorder="1" applyAlignment="1" applyProtection="1">
      <alignment vertical="top" wrapText="1"/>
      <protection locked="0"/>
    </xf>
    <xf numFmtId="0" fontId="4" fillId="2" borderId="17" xfId="0" applyFont="1" applyFill="1" applyBorder="1" applyAlignment="1" applyProtection="1">
      <alignment vertical="top" wrapText="1"/>
      <protection locked="0"/>
    </xf>
    <xf numFmtId="0" fontId="4" fillId="2" borderId="18" xfId="0" applyFont="1" applyFill="1" applyBorder="1" applyAlignment="1" applyProtection="1">
      <alignment vertical="top" wrapText="1"/>
      <protection locked="0"/>
    </xf>
    <xf numFmtId="9" fontId="11" fillId="2" borderId="14" xfId="1" applyNumberFormat="1" applyFont="1" applyFill="1" applyBorder="1" applyProtection="1">
      <alignment vertical="center"/>
      <protection locked="0"/>
    </xf>
    <xf numFmtId="0" fontId="11" fillId="2" borderId="14" xfId="1" applyNumberFormat="1" applyFont="1" applyFill="1" applyBorder="1" applyProtection="1">
      <alignment vertical="center"/>
      <protection locked="0"/>
    </xf>
    <xf numFmtId="0" fontId="4" fillId="2" borderId="16"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4" fillId="2" borderId="18" xfId="0"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5" xfId="0" applyFont="1" applyFill="1" applyBorder="1">
      <alignment vertical="center"/>
    </xf>
    <xf numFmtId="0" fontId="4" fillId="2" borderId="0" xfId="0" applyFont="1" applyFill="1">
      <alignment vertical="center"/>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0" xfId="0" applyFont="1" applyFill="1" applyAlignment="1" applyProtection="1">
      <alignment horizontal="left" vertical="center"/>
      <protection locked="0"/>
    </xf>
    <xf numFmtId="38" fontId="11" fillId="5" borderId="1" xfId="1" applyFont="1" applyFill="1" applyBorder="1" applyAlignment="1">
      <alignment horizontal="center" vertical="center"/>
    </xf>
    <xf numFmtId="38" fontId="11" fillId="5" borderId="2" xfId="1" applyFont="1" applyFill="1" applyBorder="1" applyAlignment="1">
      <alignment horizontal="center" vertical="center"/>
    </xf>
    <xf numFmtId="38" fontId="11" fillId="5" borderId="3" xfId="1" applyFont="1" applyFill="1" applyBorder="1" applyAlignment="1">
      <alignment horizontal="center" vertical="center"/>
    </xf>
    <xf numFmtId="0" fontId="21" fillId="2" borderId="7" xfId="0" applyFont="1" applyFill="1" applyBorder="1" applyAlignment="1" applyProtection="1">
      <alignment horizontal="left" vertical="center"/>
      <protection locked="0"/>
    </xf>
    <xf numFmtId="38" fontId="11" fillId="2" borderId="14" xfId="1" applyFont="1" applyFill="1" applyBorder="1" applyProtection="1">
      <alignment vertical="center"/>
      <protection locked="0"/>
    </xf>
    <xf numFmtId="0" fontId="4" fillId="2" borderId="6"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4" fillId="2" borderId="15"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top" wrapText="1"/>
      <protection locked="0"/>
    </xf>
    <xf numFmtId="0" fontId="4" fillId="2" borderId="7" xfId="0" applyFont="1" applyFill="1" applyBorder="1" applyAlignment="1" applyProtection="1">
      <alignment vertical="top" shrinkToFit="1"/>
    </xf>
    <xf numFmtId="0" fontId="4" fillId="2" borderId="9" xfId="0" applyFont="1" applyFill="1" applyBorder="1" applyAlignment="1" applyProtection="1">
      <alignment vertical="top" shrinkToFit="1"/>
    </xf>
    <xf numFmtId="0" fontId="4" fillId="2" borderId="0" xfId="0" applyFont="1" applyFill="1" applyProtection="1">
      <alignment vertical="center"/>
    </xf>
    <xf numFmtId="0" fontId="4" fillId="2" borderId="10" xfId="0" applyFont="1" applyFill="1" applyBorder="1" applyProtection="1">
      <alignment vertical="center"/>
    </xf>
    <xf numFmtId="0" fontId="4" fillId="2" borderId="7" xfId="0" applyFont="1" applyFill="1" applyBorder="1" applyProtection="1">
      <alignment vertical="center"/>
    </xf>
    <xf numFmtId="0" fontId="4" fillId="2" borderId="10" xfId="0" applyFont="1" applyFill="1" applyBorder="1" applyAlignment="1" applyProtection="1">
      <alignment vertical="top" shrinkToFit="1"/>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19" xfId="0"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21" xfId="0" applyBorder="1" applyAlignment="1" applyProtection="1">
      <alignment vertical="top" wrapText="1"/>
      <protection locked="0"/>
    </xf>
    <xf numFmtId="0" fontId="10" fillId="2" borderId="0" xfId="0" applyFont="1" applyFill="1" applyProtection="1">
      <alignment vertical="center"/>
    </xf>
    <xf numFmtId="0" fontId="4" fillId="2" borderId="2"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cellXfs>
  <cellStyles count="2">
    <cellStyle name="桁区切り" xfId="1" builtinId="6"/>
    <cellStyle name="標準" xfId="0" builtinId="0"/>
  </cellStyles>
  <dxfs count="37">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trlProps/ctrlProp1.xml><?xml version="1.0" encoding="utf-8"?>
<formControlPr xmlns="http://schemas.microsoft.com/office/spreadsheetml/2009/9/main" objectType="CheckBox" fmlaLink="$A$10" lockText="1" noThreeD="1"/>
</file>

<file path=xl/ctrlProps/ctrlProp2.xml><?xml version="1.0" encoding="utf-8"?>
<formControlPr xmlns="http://schemas.microsoft.com/office/spreadsheetml/2009/9/main" objectType="CheckBox" fmlaLink="$A$22" lockText="1" noThreeD="1"/>
</file>

<file path=xl/ctrlProps/ctrlProp3.xml><?xml version="1.0" encoding="utf-8"?>
<formControlPr xmlns="http://schemas.microsoft.com/office/spreadsheetml/2009/9/main" objectType="CheckBox" fmlaLink="$A$31" lockText="1" noThreeD="1"/>
</file>

<file path=xl/ctrlProps/ctrlProp4.xml><?xml version="1.0" encoding="utf-8"?>
<formControlPr xmlns="http://schemas.microsoft.com/office/spreadsheetml/2009/9/main" objectType="CheckBox" fmlaLink="$A$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xdr:row>
          <xdr:rowOff>160020</xdr:rowOff>
        </xdr:from>
        <xdr:to>
          <xdr:col>31</xdr:col>
          <xdr:colOff>99060</xdr:colOff>
          <xdr:row>10</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175260</xdr:rowOff>
        </xdr:from>
        <xdr:to>
          <xdr:col>31</xdr:col>
          <xdr:colOff>99060</xdr:colOff>
          <xdr:row>22</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30</xdr:row>
          <xdr:rowOff>7620</xdr:rowOff>
        </xdr:from>
        <xdr:to>
          <xdr:col>31</xdr:col>
          <xdr:colOff>99060</xdr:colOff>
          <xdr:row>31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30</xdr:row>
          <xdr:rowOff>7620</xdr:rowOff>
        </xdr:from>
        <xdr:to>
          <xdr:col>31</xdr:col>
          <xdr:colOff>99060</xdr:colOff>
          <xdr:row>31</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67"/>
  <sheetViews>
    <sheetView tabSelected="1" view="pageBreakPreview" zoomScale="112" zoomScaleNormal="100" zoomScaleSheetLayoutView="112" workbookViewId="0">
      <selection activeCell="AC3" sqref="AC3:AI3"/>
    </sheetView>
  </sheetViews>
  <sheetFormatPr defaultColWidth="2.69921875" defaultRowHeight="15.6" customHeight="1" x14ac:dyDescent="0.45"/>
  <cols>
    <col min="36" max="62" width="2.69921875" style="3"/>
  </cols>
  <sheetData>
    <row r="1" spans="1:44" ht="22.2" customHeight="1" x14ac:dyDescent="0.45">
      <c r="A1" s="1" t="str">
        <f>IF(COUNTIF(AJ2:AJ63,"★"),"★注意★　"&amp;COUNTIF(AJ2:AJ63,"★")&amp;"箇所の入力漏れがあります。全て入力後に提出をお願いいたします。","")</f>
        <v>★注意★　21箇所の入力漏れがあります。全て入力後に提出をお願いいたします。</v>
      </c>
      <c r="B1" s="2"/>
      <c r="C1" s="2"/>
      <c r="D1" s="2"/>
      <c r="E1" s="2"/>
      <c r="F1" s="2"/>
      <c r="G1" s="2"/>
      <c r="H1" s="2"/>
      <c r="I1" s="2"/>
      <c r="J1" s="2"/>
      <c r="K1" s="2"/>
      <c r="L1" s="2"/>
      <c r="M1" s="2"/>
      <c r="N1" s="2"/>
      <c r="O1" s="2"/>
      <c r="P1" s="2"/>
      <c r="Q1" s="2"/>
      <c r="R1" s="2"/>
      <c r="S1" s="2"/>
      <c r="T1" s="2"/>
      <c r="U1" s="2"/>
      <c r="V1" s="47"/>
      <c r="W1" s="2"/>
      <c r="X1" s="2"/>
      <c r="Y1" s="2"/>
      <c r="Z1" s="2"/>
      <c r="AA1" s="2"/>
      <c r="AB1" s="2"/>
      <c r="AC1" s="2"/>
      <c r="AD1" s="2"/>
      <c r="AE1" s="2"/>
      <c r="AF1" s="2"/>
      <c r="AG1" s="2"/>
      <c r="AH1" s="2"/>
      <c r="AI1" s="2"/>
    </row>
    <row r="2" spans="1:44" ht="15.6" customHeight="1" x14ac:dyDescent="0.45">
      <c r="A2" s="3" t="s">
        <v>163</v>
      </c>
      <c r="B2" s="2"/>
      <c r="C2" s="2"/>
      <c r="D2" s="2"/>
      <c r="E2" s="2"/>
      <c r="F2" s="2"/>
      <c r="G2" s="2"/>
      <c r="H2" s="2"/>
      <c r="I2" s="2"/>
      <c r="J2" s="2"/>
      <c r="K2" s="2"/>
      <c r="L2" s="2"/>
      <c r="M2" s="2"/>
      <c r="N2" s="2"/>
      <c r="O2" s="2"/>
      <c r="P2" s="2"/>
      <c r="Q2" s="2"/>
      <c r="R2" s="4" t="s">
        <v>0</v>
      </c>
      <c r="S2" s="2"/>
      <c r="T2" s="2"/>
      <c r="U2" s="2"/>
      <c r="V2" s="47"/>
      <c r="W2" s="2"/>
      <c r="X2" s="2"/>
      <c r="Y2" s="2"/>
      <c r="Z2" s="2"/>
      <c r="AA2" s="2"/>
      <c r="AB2" s="2"/>
      <c r="AC2" s="2"/>
      <c r="AD2" s="2"/>
      <c r="AE2" s="2"/>
      <c r="AF2" s="2"/>
      <c r="AG2" s="2"/>
      <c r="AH2" s="2"/>
      <c r="AI2" s="2"/>
      <c r="AK2" s="28" t="s">
        <v>28</v>
      </c>
    </row>
    <row r="3" spans="1:44" ht="15.6" customHeight="1" x14ac:dyDescent="0.45">
      <c r="A3" s="5" t="s">
        <v>1</v>
      </c>
      <c r="B3" s="2"/>
      <c r="C3" s="2"/>
      <c r="D3" s="2"/>
      <c r="E3" s="2"/>
      <c r="F3" s="2"/>
      <c r="G3" s="2"/>
      <c r="H3" s="2"/>
      <c r="I3" s="2"/>
      <c r="J3" s="2"/>
      <c r="K3" s="2"/>
      <c r="L3" s="2"/>
      <c r="M3" s="2"/>
      <c r="N3" s="2"/>
      <c r="O3" s="2"/>
      <c r="P3" s="2"/>
      <c r="Q3" s="2"/>
      <c r="R3" s="2"/>
      <c r="S3" s="2"/>
      <c r="T3" s="2"/>
      <c r="U3" s="2"/>
      <c r="V3" s="47"/>
      <c r="W3" s="2"/>
      <c r="X3" s="2"/>
      <c r="Y3" s="2" t="s">
        <v>2</v>
      </c>
      <c r="Z3" s="2"/>
      <c r="AA3" s="2"/>
      <c r="AB3" s="2"/>
      <c r="AC3" s="90"/>
      <c r="AD3" s="91"/>
      <c r="AE3" s="91"/>
      <c r="AF3" s="91"/>
      <c r="AG3" s="91"/>
      <c r="AH3" s="91"/>
      <c r="AI3" s="92"/>
      <c r="AJ3" s="3" t="str">
        <f>IF(AC3="","★","")</f>
        <v>★</v>
      </c>
      <c r="AK3" s="35" t="s">
        <v>29</v>
      </c>
    </row>
    <row r="4" spans="1:44" ht="15.6" customHeight="1" x14ac:dyDescent="0.45">
      <c r="A4" s="2" t="s">
        <v>3</v>
      </c>
      <c r="B4" s="2"/>
      <c r="C4" s="2"/>
      <c r="D4" s="2"/>
      <c r="E4" s="2"/>
      <c r="F4" s="93"/>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5"/>
      <c r="AJ4" s="3" t="str">
        <f>IF(F4="","★","")</f>
        <v>★</v>
      </c>
      <c r="AK4" s="35" t="s">
        <v>30</v>
      </c>
    </row>
    <row r="5" spans="1:44" ht="15.6" customHeight="1" x14ac:dyDescent="0.45">
      <c r="A5" s="2" t="s">
        <v>4</v>
      </c>
      <c r="B5" s="2"/>
      <c r="C5" s="2"/>
      <c r="D5" s="2"/>
      <c r="E5" s="2"/>
      <c r="F5" s="96"/>
      <c r="G5" s="97"/>
      <c r="H5" s="97"/>
      <c r="I5" s="97"/>
      <c r="J5" s="97"/>
      <c r="K5" s="97"/>
      <c r="L5" s="97"/>
      <c r="M5" s="98"/>
      <c r="N5" s="2" t="s">
        <v>5</v>
      </c>
      <c r="O5" s="2"/>
      <c r="P5" s="2"/>
      <c r="Q5" s="2"/>
      <c r="R5" s="2"/>
      <c r="S5" s="2"/>
      <c r="T5" s="96"/>
      <c r="U5" s="97"/>
      <c r="V5" s="97"/>
      <c r="W5" s="97"/>
      <c r="X5" s="97"/>
      <c r="Y5" s="97"/>
      <c r="Z5" s="97"/>
      <c r="AA5" s="97"/>
      <c r="AB5" s="97"/>
      <c r="AC5" s="97"/>
      <c r="AD5" s="97"/>
      <c r="AE5" s="97"/>
      <c r="AF5" s="97"/>
      <c r="AG5" s="97"/>
      <c r="AH5" s="97"/>
      <c r="AI5" s="98"/>
      <c r="AJ5" s="3" t="str">
        <f>IF(F5="","★","")</f>
        <v>★</v>
      </c>
      <c r="AK5" s="35" t="s">
        <v>31</v>
      </c>
    </row>
    <row r="6" spans="1:44" ht="15.6" customHeight="1" x14ac:dyDescent="0.45">
      <c r="A6" s="2" t="s">
        <v>6</v>
      </c>
      <c r="B6" s="2"/>
      <c r="C6" s="2"/>
      <c r="D6" s="2"/>
      <c r="E6" s="2"/>
      <c r="F6" s="2"/>
      <c r="G6" s="6"/>
      <c r="H6" s="99"/>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3" t="str">
        <f>IF(H6="","★","")</f>
        <v>★</v>
      </c>
      <c r="AK6" s="35" t="s">
        <v>32</v>
      </c>
    </row>
    <row r="7" spans="1:44" ht="15.6" customHeight="1" x14ac:dyDescent="0.45">
      <c r="A7" s="47"/>
      <c r="B7" s="47" t="s">
        <v>144</v>
      </c>
      <c r="C7" s="47"/>
      <c r="D7" s="47"/>
      <c r="E7" s="47"/>
      <c r="F7" s="47"/>
      <c r="G7" s="55"/>
      <c r="H7" s="101"/>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K7" s="35"/>
    </row>
    <row r="8" spans="1:44" ht="15.6" customHeight="1" x14ac:dyDescent="0.45">
      <c r="A8" s="2" t="s">
        <v>7</v>
      </c>
      <c r="B8" s="2"/>
      <c r="C8" s="2"/>
      <c r="D8" s="2"/>
      <c r="E8" s="2"/>
      <c r="F8" s="2"/>
      <c r="G8" s="2"/>
      <c r="H8" s="86"/>
      <c r="I8" s="87"/>
      <c r="J8" s="87"/>
      <c r="K8" s="87"/>
      <c r="L8" s="87"/>
      <c r="M8" s="87"/>
      <c r="N8" s="87"/>
      <c r="O8" s="87"/>
      <c r="P8" s="87"/>
      <c r="Q8" s="87"/>
      <c r="R8" s="87"/>
      <c r="S8" s="88"/>
      <c r="T8" s="2"/>
      <c r="U8" s="89"/>
      <c r="V8" s="89"/>
      <c r="W8" s="89"/>
      <c r="X8" s="89"/>
      <c r="Y8" s="89"/>
      <c r="Z8" s="89"/>
      <c r="AA8" s="89"/>
      <c r="AB8" s="89"/>
      <c r="AC8" s="89"/>
      <c r="AD8" s="89"/>
      <c r="AE8" s="89"/>
      <c r="AF8" s="89"/>
      <c r="AG8" s="89"/>
      <c r="AH8" s="89"/>
      <c r="AI8" s="89"/>
      <c r="AJ8" s="3" t="str">
        <f>IF(H8="","★","")</f>
        <v>★</v>
      </c>
      <c r="AK8" s="35" t="s">
        <v>85</v>
      </c>
    </row>
    <row r="9" spans="1:44" ht="15.6" customHeight="1" x14ac:dyDescent="0.45">
      <c r="A9" s="2" t="s">
        <v>8</v>
      </c>
      <c r="B9" s="2"/>
      <c r="C9" s="2"/>
      <c r="D9" s="2"/>
      <c r="E9" s="2"/>
      <c r="F9" s="2"/>
      <c r="G9" s="2"/>
      <c r="H9" s="2"/>
      <c r="I9" s="2"/>
      <c r="J9" s="2"/>
      <c r="K9" s="2"/>
      <c r="L9" s="2"/>
      <c r="M9" s="2"/>
      <c r="N9" s="2"/>
      <c r="O9" s="2"/>
      <c r="P9" s="2"/>
      <c r="Q9" s="2"/>
      <c r="R9" s="2"/>
      <c r="S9" s="2"/>
      <c r="T9" s="2"/>
      <c r="U9" s="2"/>
      <c r="V9" s="47"/>
      <c r="W9" s="2"/>
      <c r="X9" s="2"/>
      <c r="Y9" s="2"/>
      <c r="Z9" s="2"/>
      <c r="AA9" s="2"/>
      <c r="AB9" s="2"/>
      <c r="AC9" s="2"/>
      <c r="AD9" s="2"/>
      <c r="AE9" s="2"/>
      <c r="AF9" s="2"/>
      <c r="AG9" s="2"/>
      <c r="AH9" s="2"/>
      <c r="AI9" s="2"/>
      <c r="AK9" s="28" t="s">
        <v>33</v>
      </c>
    </row>
    <row r="10" spans="1:44" ht="15.6" customHeight="1" x14ac:dyDescent="0.45">
      <c r="A10" s="7" t="b">
        <v>0</v>
      </c>
      <c r="B10" s="2" t="s">
        <v>81</v>
      </c>
      <c r="C10" s="2"/>
      <c r="D10" s="2"/>
      <c r="E10" s="2"/>
      <c r="F10" s="2"/>
      <c r="G10" s="2"/>
      <c r="H10" s="2"/>
      <c r="I10" s="2"/>
      <c r="J10" s="2"/>
      <c r="K10" s="2"/>
      <c r="L10" s="2"/>
      <c r="M10" s="2"/>
      <c r="N10" s="2"/>
      <c r="O10" s="2"/>
      <c r="P10" s="2"/>
      <c r="Q10" s="2"/>
      <c r="R10" s="2"/>
      <c r="S10" s="2"/>
      <c r="T10" s="2"/>
      <c r="U10" s="2"/>
      <c r="V10" s="47"/>
      <c r="W10" s="2"/>
      <c r="X10" s="2"/>
      <c r="Y10" s="2"/>
      <c r="Z10" s="2"/>
      <c r="AA10" s="2"/>
      <c r="AB10" s="2"/>
      <c r="AC10" s="2"/>
      <c r="AD10" s="2"/>
      <c r="AE10" s="2"/>
      <c r="AF10" s="2"/>
      <c r="AG10" s="2"/>
      <c r="AH10" s="2"/>
      <c r="AI10" s="2"/>
      <c r="AJ10" s="3" t="str">
        <f>IF(OR(A10=TRUE,A22=TRUE,A31=TRUE,),"","★")</f>
        <v>★</v>
      </c>
      <c r="AK10" s="36" t="s">
        <v>34</v>
      </c>
      <c r="AM10" s="36"/>
    </row>
    <row r="11" spans="1:44" ht="15.6" customHeight="1" x14ac:dyDescent="0.45">
      <c r="A11" s="142"/>
      <c r="B11" s="47" t="s">
        <v>147</v>
      </c>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K11" s="36"/>
      <c r="AM11" s="36"/>
    </row>
    <row r="12" spans="1:44" ht="15.6" customHeight="1" x14ac:dyDescent="0.45">
      <c r="A12" s="2"/>
      <c r="B12" s="2" t="s">
        <v>149</v>
      </c>
      <c r="C12" s="2"/>
      <c r="D12" s="2"/>
      <c r="E12" s="2"/>
      <c r="F12" s="2"/>
      <c r="G12" s="2"/>
      <c r="H12" s="2"/>
      <c r="I12" s="2"/>
      <c r="J12" s="2"/>
      <c r="K12" s="2"/>
      <c r="L12" s="2"/>
      <c r="M12" s="2"/>
      <c r="N12" s="2"/>
      <c r="O12" s="2"/>
      <c r="P12" s="2"/>
      <c r="Q12" s="2"/>
      <c r="R12" s="2"/>
      <c r="S12" s="2"/>
      <c r="T12" s="2"/>
      <c r="U12" s="2"/>
      <c r="V12" s="47"/>
      <c r="W12" s="2"/>
      <c r="X12" s="2"/>
      <c r="Y12" s="2"/>
      <c r="Z12" s="2"/>
      <c r="AA12" s="2"/>
      <c r="AB12" s="2"/>
      <c r="AC12" s="2"/>
      <c r="AD12" s="2"/>
      <c r="AE12" s="2"/>
      <c r="AF12" s="2"/>
      <c r="AG12" s="2"/>
      <c r="AH12" s="2"/>
      <c r="AI12" s="2"/>
      <c r="AK12" s="36"/>
      <c r="AL12" s="36" t="s">
        <v>35</v>
      </c>
      <c r="AM12" s="36"/>
    </row>
    <row r="13" spans="1:44" ht="15.6" customHeight="1" x14ac:dyDescent="0.45">
      <c r="A13" s="2"/>
      <c r="B13" s="2"/>
      <c r="C13" s="74" t="s">
        <v>9</v>
      </c>
      <c r="D13" s="8" t="s">
        <v>143</v>
      </c>
      <c r="E13" s="8"/>
      <c r="F13" s="8"/>
      <c r="G13" s="8"/>
      <c r="H13" s="8"/>
      <c r="I13" s="9"/>
      <c r="J13" s="62"/>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4"/>
      <c r="AJ13" s="3" t="str">
        <f>IF($A$10=TRUE,IF(J13="","★",""),"")</f>
        <v/>
      </c>
      <c r="AK13" s="36"/>
      <c r="AL13" s="37" t="s">
        <v>36</v>
      </c>
      <c r="AM13" s="36" t="s">
        <v>37</v>
      </c>
    </row>
    <row r="14" spans="1:44" ht="15.6" customHeight="1" x14ac:dyDescent="0.45">
      <c r="A14" s="2"/>
      <c r="B14" s="2"/>
      <c r="C14" s="75"/>
      <c r="D14" s="10"/>
      <c r="E14" s="10"/>
      <c r="F14" s="10"/>
      <c r="G14" s="10"/>
      <c r="H14" s="10"/>
      <c r="I14" s="11"/>
      <c r="J14" s="65"/>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7"/>
      <c r="AK14" s="36"/>
      <c r="AL14" s="36"/>
      <c r="AM14" s="36"/>
      <c r="AR14" s="36" t="s">
        <v>38</v>
      </c>
    </row>
    <row r="15" spans="1:44" ht="15.6" customHeight="1" x14ac:dyDescent="0.45">
      <c r="A15" s="47"/>
      <c r="B15" s="47"/>
      <c r="C15" s="75"/>
      <c r="D15" s="24" t="s">
        <v>10</v>
      </c>
      <c r="E15" s="25"/>
      <c r="F15" s="25"/>
      <c r="G15" s="25"/>
      <c r="H15" s="25"/>
      <c r="I15" s="53"/>
      <c r="J15" s="62"/>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4"/>
      <c r="AJ15" s="3" t="str">
        <f t="shared" ref="AJ15" si="0">IF($A$10=TRUE,IF(J15="","★",""),"")</f>
        <v/>
      </c>
      <c r="AK15" s="36"/>
      <c r="AL15" s="36"/>
      <c r="AM15" s="36" t="s">
        <v>82</v>
      </c>
      <c r="AR15" s="36"/>
    </row>
    <row r="16" spans="1:44" ht="31.8" customHeight="1" x14ac:dyDescent="0.45">
      <c r="A16" s="2"/>
      <c r="B16" s="2"/>
      <c r="C16" s="76"/>
      <c r="D16" s="71" t="s">
        <v>146</v>
      </c>
      <c r="E16" s="72"/>
      <c r="F16" s="72"/>
      <c r="G16" s="72"/>
      <c r="H16" s="72"/>
      <c r="I16" s="73"/>
      <c r="J16" s="68"/>
      <c r="K16" s="69"/>
      <c r="L16" s="69"/>
      <c r="M16" s="70"/>
      <c r="N16" s="143" t="s">
        <v>152</v>
      </c>
      <c r="O16" s="143"/>
      <c r="P16" s="143"/>
      <c r="Q16" s="143"/>
      <c r="R16" s="143"/>
      <c r="S16" s="143"/>
      <c r="T16" s="143"/>
      <c r="U16" s="143"/>
      <c r="V16" s="143"/>
      <c r="W16" s="143"/>
      <c r="X16" s="143"/>
      <c r="Y16" s="143"/>
      <c r="Z16" s="143"/>
      <c r="AA16" s="143"/>
      <c r="AB16" s="143"/>
      <c r="AC16" s="143"/>
      <c r="AD16" s="143"/>
      <c r="AE16" s="143"/>
      <c r="AF16" s="143"/>
      <c r="AG16" s="143"/>
      <c r="AH16" s="143"/>
      <c r="AI16" s="144"/>
      <c r="AJ16" s="3" t="str">
        <f t="shared" ref="AJ16:AJ19" si="1">IF($A$10=TRUE,IF(J16="","★",""),"")</f>
        <v/>
      </c>
      <c r="AK16" s="36"/>
      <c r="AL16" s="36"/>
      <c r="AM16" s="54" t="s">
        <v>156</v>
      </c>
    </row>
    <row r="17" spans="1:62" ht="15.6" customHeight="1" x14ac:dyDescent="0.45">
      <c r="A17" s="2"/>
      <c r="B17" s="2"/>
      <c r="C17" s="60" t="s">
        <v>11</v>
      </c>
      <c r="D17" s="12" t="s">
        <v>143</v>
      </c>
      <c r="E17" s="13"/>
      <c r="F17" s="13"/>
      <c r="G17" s="13"/>
      <c r="H17" s="13"/>
      <c r="I17" s="14"/>
      <c r="J17" s="62"/>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4"/>
      <c r="AJ17" s="3" t="str">
        <f t="shared" si="1"/>
        <v/>
      </c>
      <c r="AK17" s="36"/>
      <c r="AL17" s="36"/>
      <c r="AM17" s="36" t="s">
        <v>39</v>
      </c>
    </row>
    <row r="18" spans="1:62" ht="15.6" customHeight="1" x14ac:dyDescent="0.45">
      <c r="A18" s="2"/>
      <c r="B18" s="2"/>
      <c r="C18" s="61"/>
      <c r="D18" s="15"/>
      <c r="E18" s="16"/>
      <c r="F18" s="16"/>
      <c r="G18" s="16"/>
      <c r="H18" s="16"/>
      <c r="I18" s="17"/>
      <c r="J18" s="65"/>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7"/>
      <c r="AK18" s="36"/>
      <c r="AL18" s="36"/>
      <c r="AM18" s="36"/>
      <c r="AR18" s="36" t="s">
        <v>40</v>
      </c>
    </row>
    <row r="19" spans="1:62" ht="15.6" customHeight="1" x14ac:dyDescent="0.45">
      <c r="A19" s="2"/>
      <c r="B19" s="2"/>
      <c r="C19" s="61"/>
      <c r="D19" s="18" t="s">
        <v>10</v>
      </c>
      <c r="E19" s="19"/>
      <c r="F19" s="19"/>
      <c r="G19" s="19"/>
      <c r="H19" s="19"/>
      <c r="I19" s="20"/>
      <c r="J19" s="62"/>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4"/>
      <c r="AJ19" s="3" t="str">
        <f>IF($A$10=TRUE,IF(J19="","★",""),"")</f>
        <v/>
      </c>
      <c r="AK19" s="36"/>
      <c r="AL19" s="36"/>
      <c r="AM19" s="36" t="s">
        <v>41</v>
      </c>
    </row>
    <row r="20" spans="1:62" ht="15.6" customHeight="1" x14ac:dyDescent="0.45">
      <c r="A20" s="47"/>
      <c r="B20" s="47"/>
      <c r="C20" s="21" t="s">
        <v>12</v>
      </c>
      <c r="D20" s="22"/>
      <c r="E20" s="22"/>
      <c r="F20" s="22"/>
      <c r="G20" s="22"/>
      <c r="H20" s="22"/>
      <c r="I20" s="23"/>
      <c r="J20" s="80"/>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2"/>
      <c r="AK20" s="36"/>
      <c r="AL20" s="36"/>
      <c r="AM20" s="36" t="s">
        <v>83</v>
      </c>
    </row>
    <row r="21" spans="1:62" s="57" customFormat="1" ht="15.6" customHeight="1" x14ac:dyDescent="0.45">
      <c r="A21" s="52"/>
      <c r="B21" s="52"/>
      <c r="C21" s="59" t="s">
        <v>150</v>
      </c>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2"/>
      <c r="AK21" s="58"/>
      <c r="AL21" s="58"/>
      <c r="AM21" s="58"/>
      <c r="AN21" s="52"/>
      <c r="AO21" s="52"/>
      <c r="AP21" s="52"/>
      <c r="AQ21" s="52"/>
      <c r="AR21" s="52"/>
      <c r="AS21" s="52"/>
      <c r="AT21" s="52"/>
      <c r="AU21" s="52"/>
      <c r="AV21" s="52"/>
      <c r="AW21" s="52"/>
      <c r="AX21" s="52"/>
      <c r="AY21" s="52"/>
      <c r="AZ21" s="52"/>
      <c r="BA21" s="52"/>
      <c r="BB21" s="52"/>
      <c r="BC21" s="52"/>
      <c r="BD21" s="52"/>
      <c r="BE21" s="52"/>
      <c r="BF21" s="52"/>
      <c r="BG21" s="52"/>
      <c r="BH21" s="52"/>
      <c r="BI21" s="52"/>
      <c r="BJ21" s="52"/>
    </row>
    <row r="22" spans="1:62" ht="15.6" customHeight="1" x14ac:dyDescent="0.45">
      <c r="A22" s="7" t="b">
        <v>0</v>
      </c>
      <c r="B22" s="2" t="s">
        <v>13</v>
      </c>
      <c r="C22" s="2"/>
      <c r="D22" s="2"/>
      <c r="E22" s="2"/>
      <c r="F22" s="2"/>
      <c r="G22" s="2"/>
      <c r="H22" s="2"/>
      <c r="I22" s="2"/>
      <c r="J22" s="2"/>
      <c r="K22" s="2"/>
      <c r="L22" s="2"/>
      <c r="M22" s="2"/>
      <c r="N22" s="2"/>
      <c r="O22" s="2"/>
      <c r="P22" s="2"/>
      <c r="Q22" s="2"/>
      <c r="R22" s="2"/>
      <c r="S22" s="2"/>
      <c r="T22" s="2"/>
      <c r="U22" s="2"/>
      <c r="V22" s="47"/>
      <c r="W22" s="2"/>
      <c r="X22" s="2"/>
      <c r="Y22" s="2"/>
      <c r="Z22" s="2"/>
      <c r="AA22" s="2"/>
      <c r="AB22" s="2"/>
      <c r="AC22" s="2"/>
      <c r="AD22" s="2"/>
      <c r="AE22" s="2"/>
      <c r="AF22" s="2"/>
      <c r="AG22" s="2"/>
      <c r="AH22" s="2"/>
      <c r="AI22" s="2"/>
      <c r="AK22" s="36" t="s">
        <v>157</v>
      </c>
      <c r="AM22" s="36"/>
    </row>
    <row r="23" spans="1:62" ht="15.6" customHeight="1" x14ac:dyDescent="0.45">
      <c r="A23" s="2"/>
      <c r="B23" s="2" t="s">
        <v>14</v>
      </c>
      <c r="C23" s="2"/>
      <c r="D23" s="2"/>
      <c r="E23" s="2"/>
      <c r="F23" s="2"/>
      <c r="G23" s="2"/>
      <c r="H23" s="2"/>
      <c r="I23" s="2"/>
      <c r="J23" s="2"/>
      <c r="K23" s="2"/>
      <c r="L23" s="2"/>
      <c r="M23" s="2"/>
      <c r="N23" s="2"/>
      <c r="O23" s="2"/>
      <c r="P23" s="2"/>
      <c r="Q23" s="2"/>
      <c r="R23" s="2"/>
      <c r="S23" s="2"/>
      <c r="T23" s="2"/>
      <c r="U23" s="2"/>
      <c r="V23" s="47"/>
      <c r="W23" s="2"/>
      <c r="X23" s="2"/>
      <c r="Y23" s="2"/>
      <c r="Z23" s="2"/>
      <c r="AA23" s="2"/>
      <c r="AB23" s="2"/>
      <c r="AC23" s="2"/>
      <c r="AD23" s="2"/>
      <c r="AE23" s="2"/>
      <c r="AF23" s="2"/>
      <c r="AG23" s="2"/>
      <c r="AH23" s="2"/>
      <c r="AI23" s="2"/>
      <c r="AK23" s="36"/>
      <c r="AL23" s="37" t="s">
        <v>42</v>
      </c>
      <c r="AM23" s="36" t="s">
        <v>155</v>
      </c>
    </row>
    <row r="24" spans="1:62" ht="15.6" customHeight="1" x14ac:dyDescent="0.45">
      <c r="A24" s="2"/>
      <c r="B24" s="2"/>
      <c r="C24" s="2" t="s">
        <v>15</v>
      </c>
      <c r="D24" s="2"/>
      <c r="E24" s="2"/>
      <c r="F24" s="2"/>
      <c r="G24" s="2"/>
      <c r="H24" s="2"/>
      <c r="I24" s="6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4"/>
      <c r="AJ24" s="3" t="str">
        <f>IF($A$22=TRUE,IF(I24="","★",""),"")</f>
        <v/>
      </c>
      <c r="AK24" s="36"/>
      <c r="AL24" s="36"/>
      <c r="AM24" s="36" t="s">
        <v>153</v>
      </c>
    </row>
    <row r="25" spans="1:62" ht="15.6" customHeight="1" x14ac:dyDescent="0.45">
      <c r="A25" s="2"/>
      <c r="B25" s="2"/>
      <c r="C25" s="2"/>
      <c r="D25" s="2"/>
      <c r="E25" s="2"/>
      <c r="F25" s="2"/>
      <c r="G25" s="2"/>
      <c r="H25" s="2"/>
      <c r="I25" s="65"/>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7"/>
      <c r="AK25" s="36"/>
      <c r="AL25" s="36" t="s">
        <v>43</v>
      </c>
      <c r="AM25" s="36" t="s">
        <v>154</v>
      </c>
    </row>
    <row r="26" spans="1:62" ht="15.6" customHeight="1" x14ac:dyDescent="0.45">
      <c r="A26" s="2"/>
      <c r="B26" s="2"/>
      <c r="C26" s="2" t="s">
        <v>148</v>
      </c>
      <c r="D26" s="2"/>
      <c r="E26" s="2"/>
      <c r="F26" s="2"/>
      <c r="G26" s="2"/>
      <c r="H26" s="2"/>
      <c r="I26" s="2"/>
      <c r="J26" s="2"/>
      <c r="K26" s="2"/>
      <c r="L26" s="2"/>
      <c r="M26" s="2"/>
      <c r="N26" s="2"/>
      <c r="O26" s="2"/>
      <c r="P26" s="2"/>
      <c r="Q26" s="2"/>
      <c r="R26" s="2"/>
      <c r="S26" s="2"/>
      <c r="T26" s="2"/>
      <c r="U26" s="2"/>
      <c r="V26" s="47"/>
      <c r="W26" s="2"/>
      <c r="X26" s="2"/>
      <c r="Y26" s="2"/>
      <c r="Z26" s="2"/>
      <c r="AA26" s="2"/>
      <c r="AB26" s="2"/>
      <c r="AC26" s="2"/>
      <c r="AD26" s="2"/>
      <c r="AE26" s="2"/>
      <c r="AF26" s="2"/>
      <c r="AG26" s="2"/>
      <c r="AH26" s="2"/>
      <c r="AI26" s="2"/>
      <c r="AL26" s="37" t="s">
        <v>44</v>
      </c>
      <c r="AM26" s="36" t="s">
        <v>45</v>
      </c>
    </row>
    <row r="27" spans="1:62" ht="15.6" customHeight="1" x14ac:dyDescent="0.45">
      <c r="A27" s="2"/>
      <c r="B27" s="2"/>
      <c r="C27" s="2"/>
      <c r="D27" s="24" t="s">
        <v>16</v>
      </c>
      <c r="E27" s="25"/>
      <c r="F27" s="25"/>
      <c r="G27" s="80"/>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3" t="str">
        <f>IF($A$22=TRUE,IF(G27="","★",""),"")</f>
        <v/>
      </c>
      <c r="AM27" s="36" t="s">
        <v>46</v>
      </c>
    </row>
    <row r="28" spans="1:62" ht="15.6" customHeight="1" x14ac:dyDescent="0.45">
      <c r="A28" s="2"/>
      <c r="B28" s="2"/>
      <c r="C28" s="2"/>
      <c r="D28" s="18" t="s">
        <v>17</v>
      </c>
      <c r="E28" s="19"/>
      <c r="F28" s="19"/>
      <c r="G28" s="62"/>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3" t="str">
        <f>IF($A$22=TRUE,IF(G28="","★",""),"")</f>
        <v/>
      </c>
      <c r="AK28" s="52"/>
      <c r="AL28" s="52"/>
      <c r="AM28" s="58" t="s">
        <v>84</v>
      </c>
    </row>
    <row r="29" spans="1:62" s="57" customFormat="1" ht="15.6" customHeight="1" x14ac:dyDescent="0.45">
      <c r="A29" s="132"/>
      <c r="B29" s="132"/>
      <c r="C29" s="132" t="s">
        <v>158</v>
      </c>
      <c r="D29" s="133"/>
      <c r="E29" s="134"/>
      <c r="F29" s="134"/>
      <c r="G29" s="135"/>
      <c r="H29" s="130"/>
      <c r="I29" s="130"/>
      <c r="J29" s="130"/>
      <c r="K29" s="130"/>
      <c r="L29" s="130"/>
      <c r="M29" s="130"/>
      <c r="N29" s="130"/>
      <c r="O29" s="130"/>
      <c r="P29" s="130"/>
      <c r="Q29" s="130"/>
      <c r="R29" s="130"/>
      <c r="S29" s="83"/>
      <c r="T29" s="84"/>
      <c r="U29" s="84"/>
      <c r="V29" s="84"/>
      <c r="W29" s="84"/>
      <c r="X29" s="85"/>
      <c r="Y29" s="130"/>
      <c r="Z29" s="130"/>
      <c r="AA29" s="130"/>
      <c r="AB29" s="130"/>
      <c r="AC29" s="130"/>
      <c r="AD29" s="130"/>
      <c r="AE29" s="130"/>
      <c r="AF29" s="130"/>
      <c r="AG29" s="130"/>
      <c r="AH29" s="130"/>
      <c r="AI29" s="131"/>
      <c r="AJ29" s="52" t="str">
        <f>IF($A$22=TRUE,IF(S29="","★",""),"")</f>
        <v/>
      </c>
      <c r="AK29" s="58" t="s">
        <v>159</v>
      </c>
      <c r="AL29" s="52"/>
      <c r="AM29" s="58"/>
      <c r="AN29" s="3"/>
      <c r="AO29" s="3"/>
      <c r="AP29" s="3"/>
      <c r="AQ29" s="3"/>
      <c r="AR29" s="3"/>
      <c r="AS29" s="3"/>
      <c r="AT29" s="3"/>
      <c r="AU29" s="3"/>
      <c r="AV29" s="3"/>
      <c r="AW29" s="52"/>
      <c r="AX29" s="52"/>
      <c r="AY29" s="52"/>
      <c r="AZ29" s="52"/>
      <c r="BA29" s="52"/>
      <c r="BB29" s="52"/>
      <c r="BC29" s="52"/>
      <c r="BD29" s="52"/>
      <c r="BE29" s="52"/>
      <c r="BF29" s="52"/>
      <c r="BG29" s="52"/>
      <c r="BH29" s="52"/>
      <c r="BI29" s="52"/>
      <c r="BJ29" s="52"/>
    </row>
    <row r="30" spans="1:62" s="57" customFormat="1" ht="15.6" customHeight="1" x14ac:dyDescent="0.45">
      <c r="A30" s="52"/>
      <c r="B30" s="52"/>
      <c r="C30" s="52" t="s">
        <v>12</v>
      </c>
      <c r="D30" s="52"/>
      <c r="E30" s="52"/>
      <c r="F30" s="52"/>
      <c r="G30" s="52"/>
      <c r="H30" s="52"/>
      <c r="I30" s="77"/>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9"/>
      <c r="AJ30" s="56" t="str">
        <f>IF(S29="有り",IF(I30="","★",""),"")</f>
        <v/>
      </c>
      <c r="AK30" s="58" t="s">
        <v>160</v>
      </c>
      <c r="AL30" s="36"/>
      <c r="AM30" s="58"/>
      <c r="AN30" s="3"/>
      <c r="AO30" s="3"/>
      <c r="AP30" s="52"/>
      <c r="AQ30" s="52"/>
      <c r="AR30" s="52"/>
      <c r="AS30" s="52"/>
      <c r="AT30" s="52"/>
      <c r="AU30" s="52"/>
      <c r="AV30" s="52"/>
      <c r="AW30" s="52"/>
      <c r="AX30" s="52"/>
      <c r="AY30" s="52"/>
      <c r="AZ30" s="52"/>
      <c r="BA30" s="52"/>
      <c r="BB30" s="52"/>
      <c r="BC30" s="52"/>
      <c r="BD30" s="52"/>
      <c r="BE30" s="52"/>
      <c r="BF30" s="52"/>
      <c r="BG30" s="52"/>
      <c r="BH30" s="52"/>
      <c r="BI30" s="52"/>
      <c r="BJ30" s="52"/>
    </row>
    <row r="31" spans="1:62" ht="15.6" customHeight="1" x14ac:dyDescent="0.45">
      <c r="A31" s="48" t="b">
        <v>0</v>
      </c>
      <c r="B31" s="46" t="s">
        <v>18</v>
      </c>
      <c r="C31" s="46"/>
      <c r="D31" s="46"/>
      <c r="E31" s="46"/>
      <c r="F31" s="46"/>
      <c r="G31" s="46"/>
      <c r="H31" s="46"/>
      <c r="I31" s="46"/>
      <c r="J31" s="46"/>
      <c r="K31" s="46"/>
      <c r="L31" s="46"/>
      <c r="M31" s="46"/>
      <c r="N31" s="46"/>
      <c r="O31" s="46"/>
      <c r="P31" s="46"/>
      <c r="Q31" s="46"/>
      <c r="R31" s="46"/>
      <c r="S31" s="46"/>
      <c r="T31" s="46"/>
      <c r="U31" s="46"/>
      <c r="V31" s="47"/>
      <c r="W31" s="46"/>
      <c r="X31" s="46"/>
      <c r="Y31" s="46"/>
      <c r="Z31" s="46"/>
      <c r="AA31" s="46"/>
      <c r="AB31" s="46"/>
      <c r="AC31" s="46"/>
      <c r="AD31" s="46"/>
      <c r="AE31" s="46"/>
      <c r="AF31" s="46"/>
      <c r="AG31" s="46"/>
      <c r="AH31" s="46"/>
      <c r="AI31" s="46"/>
      <c r="AK31" s="36"/>
      <c r="AM31" s="58" t="s">
        <v>162</v>
      </c>
      <c r="AN31" s="52"/>
      <c r="AO31" s="52"/>
      <c r="AP31" s="52"/>
      <c r="AQ31" s="52"/>
      <c r="AR31" s="52"/>
      <c r="AS31" s="52"/>
      <c r="AT31" s="52"/>
      <c r="AU31" s="52"/>
      <c r="AV31" s="52"/>
    </row>
    <row r="32" spans="1:62" ht="15.6" customHeight="1" x14ac:dyDescent="0.45">
      <c r="A32" s="49"/>
      <c r="B32" s="46"/>
      <c r="C32" s="46" t="s">
        <v>19</v>
      </c>
      <c r="D32" s="46"/>
      <c r="E32" s="46"/>
      <c r="F32" s="46"/>
      <c r="G32" s="46"/>
      <c r="H32" s="46"/>
      <c r="I32" s="46"/>
      <c r="J32" s="46"/>
      <c r="K32" s="46"/>
      <c r="L32" s="46"/>
      <c r="M32" s="46"/>
      <c r="N32" s="46"/>
      <c r="O32" s="46"/>
      <c r="P32" s="46"/>
      <c r="Q32" s="46"/>
      <c r="R32" s="46"/>
      <c r="S32" s="46"/>
      <c r="T32" s="46"/>
      <c r="U32" s="46"/>
      <c r="V32" s="47"/>
      <c r="W32" s="46"/>
      <c r="X32" s="46"/>
      <c r="Y32" s="46"/>
      <c r="Z32" s="46"/>
      <c r="AA32" s="46"/>
      <c r="AB32" s="46"/>
      <c r="AC32" s="46"/>
      <c r="AD32" s="46"/>
      <c r="AE32" s="46"/>
      <c r="AF32" s="46"/>
      <c r="AG32" s="46"/>
      <c r="AH32" s="46"/>
      <c r="AI32" s="46"/>
      <c r="AK32" s="58"/>
      <c r="AM32" s="58"/>
      <c r="AN32" s="52"/>
      <c r="AO32" s="52"/>
    </row>
    <row r="33" spans="1:41" ht="15.6" customHeight="1" x14ac:dyDescent="0.45">
      <c r="A33" s="46"/>
      <c r="B33" s="46"/>
      <c r="C33" s="46"/>
      <c r="D33" s="12" t="s">
        <v>137</v>
      </c>
      <c r="E33" s="13"/>
      <c r="F33" s="13"/>
      <c r="G33" s="62"/>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4"/>
      <c r="AJ33" s="3" t="str">
        <f>IF($A$31=TRUE,IF(G33="","★",""),"")</f>
        <v/>
      </c>
      <c r="AK33" s="36" t="s">
        <v>47</v>
      </c>
      <c r="AN33" s="52"/>
      <c r="AO33" s="52"/>
    </row>
    <row r="34" spans="1:41" ht="15.6" customHeight="1" x14ac:dyDescent="0.45">
      <c r="A34" s="46"/>
      <c r="B34" s="46"/>
      <c r="C34" s="46"/>
      <c r="D34" s="15"/>
      <c r="E34" s="16"/>
      <c r="F34" s="17"/>
      <c r="G34" s="65"/>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7"/>
    </row>
    <row r="35" spans="1:41" ht="15.6" customHeight="1" x14ac:dyDescent="0.45">
      <c r="A35" s="2" t="s">
        <v>20</v>
      </c>
      <c r="B35" s="2"/>
      <c r="C35" s="2"/>
      <c r="D35" s="2"/>
      <c r="E35" s="2"/>
      <c r="F35" s="2"/>
      <c r="G35" s="2"/>
      <c r="H35" s="2"/>
      <c r="I35" s="2"/>
      <c r="J35" s="2"/>
      <c r="K35" s="2"/>
      <c r="L35" s="2"/>
      <c r="M35" s="2"/>
      <c r="N35" s="2"/>
      <c r="O35" s="2"/>
      <c r="P35" s="2"/>
      <c r="Q35" s="2"/>
      <c r="R35" s="2"/>
      <c r="S35" s="2"/>
      <c r="T35" s="2"/>
      <c r="U35" s="2"/>
      <c r="V35" s="47"/>
      <c r="W35" s="2"/>
      <c r="X35" s="2"/>
      <c r="Y35" s="2"/>
      <c r="Z35" s="2"/>
      <c r="AA35" s="2"/>
      <c r="AB35" s="2"/>
      <c r="AC35" s="2"/>
      <c r="AD35" s="2"/>
      <c r="AE35" s="2"/>
      <c r="AF35" s="2"/>
      <c r="AG35" s="2"/>
      <c r="AH35" s="2"/>
      <c r="AI35" s="2"/>
      <c r="AK35" s="38" t="s">
        <v>48</v>
      </c>
      <c r="AL35" s="28"/>
    </row>
    <row r="36" spans="1:41" ht="15.6" customHeight="1" x14ac:dyDescent="0.45">
      <c r="A36" s="2"/>
      <c r="B36" s="2" t="s">
        <v>139</v>
      </c>
      <c r="C36" s="2"/>
      <c r="D36" s="2"/>
      <c r="E36" s="2"/>
      <c r="F36" s="2"/>
      <c r="G36" s="2"/>
      <c r="H36" s="2"/>
      <c r="I36" s="2"/>
      <c r="J36" s="2"/>
      <c r="K36" s="2"/>
      <c r="L36" s="124"/>
      <c r="M36" s="124"/>
      <c r="N36" s="124"/>
      <c r="O36" s="124"/>
      <c r="P36" s="124"/>
      <c r="Q36" s="124"/>
      <c r="R36" s="124"/>
      <c r="S36" s="124"/>
      <c r="T36" s="124"/>
      <c r="U36" s="26" t="s">
        <v>21</v>
      </c>
      <c r="V36" s="26"/>
      <c r="W36" s="2"/>
      <c r="X36" s="27" t="s">
        <v>136</v>
      </c>
      <c r="Y36" s="2"/>
      <c r="Z36" s="2"/>
      <c r="AA36" s="2"/>
      <c r="AB36" s="2"/>
      <c r="AC36" s="2"/>
      <c r="AD36" s="2"/>
      <c r="AE36" s="2"/>
      <c r="AF36" s="2"/>
      <c r="AG36" s="2"/>
      <c r="AH36" s="2"/>
      <c r="AI36" s="2"/>
      <c r="AJ36" s="3" t="str">
        <f>IF(L36="","★","")</f>
        <v>★</v>
      </c>
      <c r="AK36" s="38"/>
      <c r="AL36" s="36" t="s">
        <v>140</v>
      </c>
      <c r="AM36" s="28"/>
    </row>
    <row r="37" spans="1:41" ht="15.6" customHeight="1" x14ac:dyDescent="0.45">
      <c r="A37" s="2"/>
      <c r="B37" s="2" t="s">
        <v>138</v>
      </c>
      <c r="C37" s="2"/>
      <c r="D37" s="2"/>
      <c r="E37" s="2"/>
      <c r="F37" s="2"/>
      <c r="G37" s="2"/>
      <c r="H37" s="2"/>
      <c r="I37" s="2"/>
      <c r="J37" s="2"/>
      <c r="K37" s="2"/>
      <c r="L37" s="124"/>
      <c r="M37" s="124"/>
      <c r="N37" s="124"/>
      <c r="O37" s="124"/>
      <c r="P37" s="124"/>
      <c r="Q37" s="124"/>
      <c r="R37" s="124"/>
      <c r="S37" s="124"/>
      <c r="T37" s="124"/>
      <c r="U37" s="26" t="s">
        <v>21</v>
      </c>
      <c r="V37" s="26"/>
      <c r="W37" s="2"/>
      <c r="X37" s="50" t="s">
        <v>142</v>
      </c>
      <c r="Y37" s="27"/>
      <c r="Z37" s="27"/>
      <c r="AA37" s="27"/>
      <c r="AB37" s="27"/>
      <c r="AC37" s="27"/>
      <c r="AD37" s="27"/>
      <c r="AE37" s="27"/>
      <c r="AF37" s="27"/>
      <c r="AG37" s="27"/>
      <c r="AH37" s="27"/>
      <c r="AI37" s="27"/>
      <c r="AJ37" s="3" t="str">
        <f>IF(L37="","★","")</f>
        <v>★</v>
      </c>
      <c r="AK37" s="28" t="s">
        <v>43</v>
      </c>
      <c r="AL37" s="36" t="s">
        <v>141</v>
      </c>
      <c r="AM37" s="28"/>
    </row>
    <row r="38" spans="1:41" ht="15.6" customHeight="1" x14ac:dyDescent="0.45">
      <c r="A38" s="2"/>
      <c r="B38" s="2" t="s">
        <v>119</v>
      </c>
      <c r="C38" s="2"/>
      <c r="D38" s="2"/>
      <c r="E38" s="2"/>
      <c r="F38" s="2"/>
      <c r="G38" s="2"/>
      <c r="H38" s="2"/>
      <c r="I38" s="2"/>
      <c r="J38" s="2"/>
      <c r="K38" s="2"/>
      <c r="L38" s="106"/>
      <c r="M38" s="107"/>
      <c r="N38" s="107"/>
      <c r="O38" s="107"/>
      <c r="P38" s="107"/>
      <c r="Q38" s="107"/>
      <c r="R38" s="107"/>
      <c r="S38" s="107"/>
      <c r="T38" s="107"/>
      <c r="U38" s="26"/>
      <c r="V38" s="26"/>
      <c r="W38" s="2"/>
      <c r="X38" s="2"/>
      <c r="Y38" s="2"/>
      <c r="Z38" s="120" t="str">
        <f>IF(L36="","",ROUNDUP(L36*10/3,-3))</f>
        <v/>
      </c>
      <c r="AA38" s="121"/>
      <c r="AB38" s="121"/>
      <c r="AC38" s="121"/>
      <c r="AD38" s="121"/>
      <c r="AE38" s="121"/>
      <c r="AF38" s="121"/>
      <c r="AG38" s="121"/>
      <c r="AH38" s="122"/>
      <c r="AI38" s="26" t="s">
        <v>21</v>
      </c>
      <c r="AJ38" s="3" t="str">
        <f>IF(L38="","★","")</f>
        <v>★</v>
      </c>
      <c r="AK38" s="28"/>
      <c r="AL38" s="36" t="s">
        <v>49</v>
      </c>
      <c r="AM38" s="28"/>
    </row>
    <row r="39" spans="1:41" ht="15.6" customHeight="1" x14ac:dyDescent="0.45">
      <c r="A39" s="2" t="s">
        <v>145</v>
      </c>
      <c r="B39" s="2"/>
      <c r="C39" s="2"/>
      <c r="D39" s="2"/>
      <c r="E39" s="2"/>
      <c r="F39" s="2"/>
      <c r="G39" s="2"/>
      <c r="H39" s="2"/>
      <c r="I39" s="2"/>
      <c r="J39" s="2"/>
      <c r="K39" s="2"/>
      <c r="L39" s="2"/>
      <c r="M39" s="2"/>
      <c r="N39" s="2"/>
      <c r="O39" s="2"/>
      <c r="P39" s="2"/>
      <c r="Q39" s="2"/>
      <c r="R39" s="2"/>
      <c r="S39" s="2"/>
      <c r="T39" s="2"/>
      <c r="U39" s="2"/>
      <c r="V39" s="47"/>
      <c r="W39" s="2"/>
      <c r="X39" s="2"/>
      <c r="Y39" s="2"/>
      <c r="Z39" s="2"/>
      <c r="AA39" s="2"/>
      <c r="AB39" s="2"/>
      <c r="AC39" s="2"/>
      <c r="AD39" s="2"/>
      <c r="AE39" s="2"/>
      <c r="AF39" s="2"/>
      <c r="AG39" s="2"/>
      <c r="AH39" s="2"/>
      <c r="AI39" s="2"/>
      <c r="AK39" s="38" t="s">
        <v>50</v>
      </c>
      <c r="AM39" s="28"/>
    </row>
    <row r="40" spans="1:41" ht="15.6" customHeight="1" x14ac:dyDescent="0.45">
      <c r="A40" s="2"/>
      <c r="B40" s="62"/>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4"/>
      <c r="AJ40" s="3" t="str">
        <f>IF(B40="","★","")</f>
        <v>★</v>
      </c>
      <c r="AL40" s="36" t="s">
        <v>107</v>
      </c>
      <c r="AM40" s="28"/>
    </row>
    <row r="41" spans="1:41" ht="15.6" customHeight="1" x14ac:dyDescent="0.45">
      <c r="A41" s="47"/>
      <c r="B41" s="127"/>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9"/>
      <c r="AL41" s="36" t="s">
        <v>106</v>
      </c>
    </row>
    <row r="42" spans="1:41" ht="15.6" customHeight="1" x14ac:dyDescent="0.45">
      <c r="A42" s="47"/>
      <c r="B42" s="127"/>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9"/>
      <c r="AK42" s="28" t="s">
        <v>51</v>
      </c>
      <c r="AL42" s="28"/>
    </row>
    <row r="43" spans="1:41" ht="15.6" customHeight="1" x14ac:dyDescent="0.45">
      <c r="A43" s="2"/>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9"/>
      <c r="AK43" s="28"/>
      <c r="AL43" s="36" t="s">
        <v>52</v>
      </c>
    </row>
    <row r="44" spans="1:41" ht="15.6" customHeight="1" x14ac:dyDescent="0.45">
      <c r="A44" s="2"/>
      <c r="B44" s="65"/>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7"/>
      <c r="AK44" s="28"/>
      <c r="AL44" s="36" t="s">
        <v>53</v>
      </c>
    </row>
    <row r="45" spans="1:41" ht="15.6" customHeight="1" x14ac:dyDescent="0.3">
      <c r="A45" s="2" t="s">
        <v>22</v>
      </c>
      <c r="B45" s="2"/>
      <c r="C45" s="2"/>
      <c r="D45" s="2"/>
      <c r="E45" s="2"/>
      <c r="F45" s="2"/>
      <c r="G45" s="2"/>
      <c r="H45" s="2"/>
      <c r="I45" s="2"/>
      <c r="J45" s="2"/>
      <c r="K45" s="2"/>
      <c r="L45" s="2"/>
      <c r="M45" s="2"/>
      <c r="N45" s="2"/>
      <c r="O45" s="2"/>
      <c r="P45" s="2"/>
      <c r="Q45" s="2"/>
      <c r="R45" s="2"/>
      <c r="S45" s="2"/>
      <c r="T45" s="2"/>
      <c r="U45" s="2"/>
      <c r="V45" s="47"/>
      <c r="W45" s="2"/>
      <c r="X45" s="2"/>
      <c r="Y45" s="2"/>
      <c r="Z45" s="2"/>
      <c r="AA45" s="2"/>
      <c r="AB45" s="2"/>
      <c r="AC45" s="2"/>
      <c r="AD45" s="2"/>
      <c r="AE45" s="2"/>
      <c r="AF45" s="2"/>
      <c r="AG45" s="2"/>
      <c r="AH45" s="2"/>
      <c r="AI45" s="2"/>
      <c r="AK45" s="39" t="s">
        <v>108</v>
      </c>
      <c r="AL45" s="40"/>
    </row>
    <row r="46" spans="1:41" ht="15.6" customHeight="1" x14ac:dyDescent="0.45">
      <c r="A46" s="2"/>
      <c r="B46" s="62"/>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4"/>
      <c r="AJ46" s="3" t="str">
        <f>IF(B46="","★","")</f>
        <v>★</v>
      </c>
      <c r="AK46" s="28"/>
      <c r="AL46" s="36" t="s">
        <v>54</v>
      </c>
    </row>
    <row r="47" spans="1:41" ht="15.6" customHeight="1" x14ac:dyDescent="0.45">
      <c r="A47" s="2"/>
      <c r="B47" s="65"/>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7"/>
      <c r="AK47" s="38" t="s">
        <v>110</v>
      </c>
    </row>
    <row r="48" spans="1:41" ht="15.6" customHeight="1" x14ac:dyDescent="0.45">
      <c r="A48" s="2" t="s">
        <v>23</v>
      </c>
      <c r="B48" s="2"/>
      <c r="C48" s="2"/>
      <c r="D48" s="2"/>
      <c r="E48" s="2"/>
      <c r="F48" s="29" t="str">
        <f>IF(H8="食品・飲料","⇒別途「アレルギー成分表」を提出ください。","")</f>
        <v/>
      </c>
      <c r="G48" s="2"/>
      <c r="H48" s="2"/>
      <c r="I48" s="2"/>
      <c r="J48" s="2"/>
      <c r="K48" s="30"/>
      <c r="L48" s="2"/>
      <c r="M48" s="2"/>
      <c r="N48" s="2"/>
      <c r="O48" s="2"/>
      <c r="P48" s="2"/>
      <c r="Q48" s="2"/>
      <c r="R48" s="2"/>
      <c r="S48" s="2"/>
      <c r="T48" s="2"/>
      <c r="U48" s="2"/>
      <c r="V48" s="47"/>
      <c r="W48" s="2"/>
      <c r="X48" s="2"/>
      <c r="Y48" s="2"/>
      <c r="Z48" s="2"/>
      <c r="AA48" s="2"/>
      <c r="AB48" s="2"/>
      <c r="AC48" s="2"/>
      <c r="AD48" s="2"/>
      <c r="AE48" s="2"/>
      <c r="AF48" s="2"/>
      <c r="AG48" s="2"/>
      <c r="AH48" s="2"/>
      <c r="AI48" s="2"/>
      <c r="AL48" s="36" t="s">
        <v>111</v>
      </c>
    </row>
    <row r="49" spans="1:46" ht="15.6" customHeight="1" x14ac:dyDescent="0.45">
      <c r="A49" s="2"/>
      <c r="B49" s="80"/>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2"/>
      <c r="AJ49" s="3" t="str">
        <f>IF(B49="","★","")</f>
        <v>★</v>
      </c>
      <c r="AL49" s="36" t="s">
        <v>112</v>
      </c>
      <c r="AT49" s="36" t="s">
        <v>113</v>
      </c>
    </row>
    <row r="50" spans="1:46" ht="15.6" customHeight="1" x14ac:dyDescent="0.45">
      <c r="A50" s="2" t="s">
        <v>86</v>
      </c>
      <c r="B50" s="2"/>
      <c r="C50" s="2"/>
      <c r="D50" s="2"/>
      <c r="E50" s="2"/>
      <c r="F50" s="2"/>
      <c r="G50" s="2"/>
      <c r="H50" s="2"/>
      <c r="I50" s="2"/>
      <c r="J50" s="2"/>
      <c r="K50" s="30"/>
      <c r="L50" s="2"/>
      <c r="M50" s="2"/>
      <c r="N50" s="2"/>
      <c r="O50" s="2"/>
      <c r="P50" s="2"/>
      <c r="Q50" s="2"/>
      <c r="R50" s="2"/>
      <c r="S50" s="2"/>
      <c r="T50" s="2"/>
      <c r="U50" s="2"/>
      <c r="V50" s="47"/>
      <c r="W50" s="2"/>
      <c r="X50" s="2"/>
      <c r="Y50" s="2"/>
      <c r="Z50" s="2"/>
      <c r="AA50" s="2"/>
      <c r="AB50" s="2"/>
      <c r="AC50" s="2"/>
      <c r="AD50" s="2"/>
      <c r="AE50" s="2"/>
      <c r="AF50" s="2"/>
      <c r="AG50" s="2"/>
      <c r="AH50" s="2"/>
      <c r="AI50" s="2"/>
    </row>
    <row r="51" spans="1:46" ht="15.6" customHeight="1" x14ac:dyDescent="0.45">
      <c r="A51" s="2"/>
      <c r="B51" s="108"/>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10"/>
      <c r="AJ51" s="3" t="str">
        <f>IF(B51="","★","")</f>
        <v>★</v>
      </c>
      <c r="AK51" s="38" t="s">
        <v>98</v>
      </c>
    </row>
    <row r="52" spans="1:46" ht="15.6" customHeight="1" x14ac:dyDescent="0.45">
      <c r="A52" s="2"/>
      <c r="B52" s="136"/>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8"/>
      <c r="AL52" s="36" t="s">
        <v>55</v>
      </c>
    </row>
    <row r="53" spans="1:46" ht="15.6" customHeight="1" x14ac:dyDescent="0.45">
      <c r="A53" s="2" t="s">
        <v>87</v>
      </c>
      <c r="B53" s="2"/>
      <c r="C53" s="2"/>
      <c r="D53" s="2"/>
      <c r="E53" s="2"/>
      <c r="F53" s="2"/>
      <c r="G53" s="2"/>
      <c r="H53" s="2"/>
      <c r="I53" s="2"/>
      <c r="J53" s="2"/>
      <c r="K53" s="2"/>
      <c r="L53" s="2"/>
      <c r="M53" s="2"/>
      <c r="N53" s="2"/>
      <c r="O53" s="2"/>
      <c r="P53" s="2"/>
      <c r="Q53" s="2"/>
      <c r="R53" s="2"/>
      <c r="S53" s="2"/>
      <c r="T53" s="2"/>
      <c r="U53" s="2"/>
      <c r="V53" s="47"/>
      <c r="W53" s="2"/>
      <c r="X53" s="2"/>
      <c r="Y53" s="2"/>
      <c r="Z53" s="2"/>
      <c r="AA53" s="2"/>
      <c r="AB53" s="2"/>
      <c r="AC53" s="2"/>
      <c r="AD53" s="2"/>
      <c r="AE53" s="2"/>
      <c r="AF53" s="2"/>
      <c r="AG53" s="2"/>
      <c r="AH53" s="2"/>
      <c r="AI53" s="2"/>
      <c r="AL53" s="36" t="s">
        <v>56</v>
      </c>
    </row>
    <row r="54" spans="1:46" ht="15.6" customHeight="1" x14ac:dyDescent="0.45">
      <c r="A54" s="2"/>
      <c r="B54" s="108"/>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10"/>
      <c r="AJ54" s="3" t="str">
        <f>IF(B54="","★","")</f>
        <v>★</v>
      </c>
      <c r="AK54" s="28" t="s">
        <v>99</v>
      </c>
    </row>
    <row r="55" spans="1:46" ht="15.6" customHeight="1" x14ac:dyDescent="0.45">
      <c r="A55" s="2"/>
      <c r="B55" s="136"/>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8"/>
      <c r="AK55" s="28" t="s">
        <v>114</v>
      </c>
    </row>
    <row r="56" spans="1:46" ht="15.6" customHeight="1" x14ac:dyDescent="0.45">
      <c r="A56" s="2" t="s">
        <v>88</v>
      </c>
      <c r="B56" s="2"/>
      <c r="C56" s="2"/>
      <c r="D56" s="2"/>
      <c r="E56" s="2"/>
      <c r="F56" s="2"/>
      <c r="G56" s="2"/>
      <c r="H56" s="2"/>
      <c r="I56" s="2"/>
      <c r="J56" s="86"/>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6"/>
      <c r="AJ56" s="3" t="str">
        <f>IF(J56="","★","")</f>
        <v>★</v>
      </c>
      <c r="AL56" s="36" t="s">
        <v>115</v>
      </c>
    </row>
    <row r="57" spans="1:46" ht="15.6" customHeight="1" x14ac:dyDescent="0.45">
      <c r="A57" s="2" t="s">
        <v>89</v>
      </c>
      <c r="B57" s="2"/>
      <c r="C57" s="2"/>
      <c r="D57" s="2"/>
      <c r="E57" s="2"/>
      <c r="F57" s="2"/>
      <c r="G57" s="2"/>
      <c r="H57" s="2"/>
      <c r="I57" s="2"/>
      <c r="J57" s="111"/>
      <c r="K57" s="112"/>
      <c r="L57" s="112"/>
      <c r="M57" s="112"/>
      <c r="N57" s="112"/>
      <c r="O57" s="113"/>
      <c r="P57" s="31" t="s">
        <v>24</v>
      </c>
      <c r="Q57" s="123"/>
      <c r="R57" s="123"/>
      <c r="S57" s="123"/>
      <c r="T57" s="123"/>
      <c r="U57" s="123"/>
      <c r="V57" s="123"/>
      <c r="W57" s="123"/>
      <c r="X57" s="123"/>
      <c r="Y57" s="123"/>
      <c r="Z57" s="123"/>
      <c r="AA57" s="123"/>
      <c r="AB57" s="123"/>
      <c r="AC57" s="123"/>
      <c r="AD57" s="123"/>
      <c r="AE57" s="123"/>
      <c r="AF57" s="123"/>
      <c r="AG57" s="123"/>
      <c r="AH57" s="123"/>
      <c r="AI57" s="32" t="s">
        <v>25</v>
      </c>
      <c r="AJ57" s="3" t="str">
        <f>IF(J57="通年","",IF(Q57="","★",""))</f>
        <v>★</v>
      </c>
      <c r="AK57" s="28" t="s">
        <v>100</v>
      </c>
    </row>
    <row r="58" spans="1:46" ht="15.6" customHeight="1" x14ac:dyDescent="0.45">
      <c r="A58" s="2" t="s">
        <v>90</v>
      </c>
      <c r="B58" s="2"/>
      <c r="C58" s="2"/>
      <c r="D58" s="2"/>
      <c r="E58" s="2"/>
      <c r="F58" s="2"/>
      <c r="G58" s="2"/>
      <c r="H58" s="2"/>
      <c r="I58" s="2"/>
      <c r="J58" s="111"/>
      <c r="K58" s="112"/>
      <c r="L58" s="112"/>
      <c r="M58" s="112"/>
      <c r="N58" s="112"/>
      <c r="O58" s="113"/>
      <c r="P58" s="33" t="s">
        <v>24</v>
      </c>
      <c r="Q58" s="119"/>
      <c r="R58" s="119"/>
      <c r="S58" s="119"/>
      <c r="T58" s="119"/>
      <c r="U58" s="119"/>
      <c r="V58" s="119"/>
      <c r="W58" s="119"/>
      <c r="X58" s="119"/>
      <c r="Y58" s="119"/>
      <c r="Z58" s="119"/>
      <c r="AA58" s="119"/>
      <c r="AB58" s="119"/>
      <c r="AC58" s="119"/>
      <c r="AD58" s="119"/>
      <c r="AE58" s="119"/>
      <c r="AF58" s="119"/>
      <c r="AG58" s="119"/>
      <c r="AH58" s="119"/>
      <c r="AI58" s="2" t="s">
        <v>25</v>
      </c>
      <c r="AJ58" s="3" t="str">
        <f>IF(J58="無し","",IF(Q58="","★",""))</f>
        <v>★</v>
      </c>
      <c r="AK58" s="28" t="s">
        <v>101</v>
      </c>
    </row>
    <row r="59" spans="1:46" ht="15.6" customHeight="1" x14ac:dyDescent="0.45">
      <c r="A59" s="2" t="s">
        <v>91</v>
      </c>
      <c r="B59" s="2"/>
      <c r="C59" s="2"/>
      <c r="D59" s="2"/>
      <c r="E59" s="2"/>
      <c r="F59" s="2"/>
      <c r="G59" s="2"/>
      <c r="H59" s="2"/>
      <c r="I59" s="2"/>
      <c r="J59" s="111"/>
      <c r="K59" s="112"/>
      <c r="L59" s="112"/>
      <c r="M59" s="112"/>
      <c r="N59" s="112"/>
      <c r="O59" s="113"/>
      <c r="P59" s="114"/>
      <c r="Q59" s="115"/>
      <c r="R59" s="115"/>
      <c r="S59" s="115"/>
      <c r="T59" s="115"/>
      <c r="U59" s="115"/>
      <c r="V59" s="115"/>
      <c r="W59" s="115"/>
      <c r="X59" s="115"/>
      <c r="Y59" s="115"/>
      <c r="Z59" s="115"/>
      <c r="AA59" s="115"/>
      <c r="AB59" s="115"/>
      <c r="AC59" s="115"/>
      <c r="AD59" s="115"/>
      <c r="AE59" s="115"/>
      <c r="AF59" s="115"/>
      <c r="AG59" s="115"/>
      <c r="AH59" s="115"/>
      <c r="AI59" s="115"/>
      <c r="AJ59" s="3" t="str">
        <f>IF(J59="","★","")</f>
        <v>★</v>
      </c>
      <c r="AK59" s="28" t="s">
        <v>116</v>
      </c>
    </row>
    <row r="60" spans="1:46" ht="15.6" customHeight="1" x14ac:dyDescent="0.45">
      <c r="A60" s="2" t="s">
        <v>92</v>
      </c>
      <c r="B60" s="2"/>
      <c r="C60" s="2"/>
      <c r="D60" s="2"/>
      <c r="E60" s="2"/>
      <c r="F60" s="2"/>
      <c r="G60" s="2"/>
      <c r="H60" s="2"/>
      <c r="I60" s="2"/>
      <c r="J60" s="116"/>
      <c r="K60" s="117"/>
      <c r="L60" s="117"/>
      <c r="M60" s="117"/>
      <c r="N60" s="117"/>
      <c r="O60" s="118"/>
      <c r="P60" s="33" t="s">
        <v>24</v>
      </c>
      <c r="Q60" s="119"/>
      <c r="R60" s="119"/>
      <c r="S60" s="119"/>
      <c r="T60" s="119"/>
      <c r="U60" s="119"/>
      <c r="V60" s="119"/>
      <c r="W60" s="119"/>
      <c r="X60" s="119"/>
      <c r="Y60" s="119"/>
      <c r="Z60" s="119"/>
      <c r="AA60" s="119"/>
      <c r="AB60" s="119"/>
      <c r="AC60" s="119"/>
      <c r="AD60" s="119"/>
      <c r="AE60" s="119"/>
      <c r="AF60" s="119"/>
      <c r="AG60" s="119"/>
      <c r="AH60" s="119"/>
      <c r="AI60" s="2" t="s">
        <v>25</v>
      </c>
      <c r="AJ60" s="3" t="str">
        <f>IF(J60="その他",IF(Q60="","★",""),IF(J60="","★",""))</f>
        <v>★</v>
      </c>
      <c r="AL60" s="36" t="s">
        <v>117</v>
      </c>
      <c r="AR60" s="36"/>
    </row>
    <row r="61" spans="1:46" ht="15.6" customHeight="1" x14ac:dyDescent="0.45">
      <c r="A61" s="2" t="s">
        <v>93</v>
      </c>
      <c r="B61" s="2"/>
      <c r="C61" s="2"/>
      <c r="D61" s="2"/>
      <c r="E61" s="2"/>
      <c r="F61" s="2"/>
      <c r="G61" s="2"/>
      <c r="H61" s="2"/>
      <c r="I61" s="2"/>
      <c r="J61" s="111"/>
      <c r="K61" s="112"/>
      <c r="L61" s="112"/>
      <c r="M61" s="112"/>
      <c r="N61" s="112"/>
      <c r="O61" s="113"/>
      <c r="P61" s="2"/>
      <c r="Q61" s="2"/>
      <c r="R61" s="2"/>
      <c r="S61" s="2"/>
      <c r="T61" s="2"/>
      <c r="U61" s="2"/>
      <c r="V61" s="47"/>
      <c r="W61" s="2"/>
      <c r="X61" s="2"/>
      <c r="Y61" s="2"/>
      <c r="Z61" s="2"/>
      <c r="AA61" s="2"/>
      <c r="AB61" s="2"/>
      <c r="AC61" s="2"/>
      <c r="AD61" s="2"/>
      <c r="AE61" s="2"/>
      <c r="AF61" s="2"/>
      <c r="AG61" s="2"/>
      <c r="AH61" s="2"/>
      <c r="AI61" s="2"/>
      <c r="AJ61" s="3" t="str">
        <f>IF(J61="","★","")</f>
        <v>★</v>
      </c>
      <c r="AL61" s="36" t="s">
        <v>118</v>
      </c>
    </row>
    <row r="62" spans="1:46" ht="15.6" customHeight="1" x14ac:dyDescent="0.45">
      <c r="A62" s="2" t="s">
        <v>94</v>
      </c>
      <c r="B62" s="2"/>
      <c r="C62" s="2"/>
      <c r="D62" s="2"/>
      <c r="E62" s="2"/>
      <c r="F62" s="2"/>
      <c r="G62" s="2"/>
      <c r="H62" s="2"/>
      <c r="I62" s="2"/>
      <c r="J62" s="111"/>
      <c r="K62" s="112"/>
      <c r="L62" s="112"/>
      <c r="M62" s="112"/>
      <c r="N62" s="112"/>
      <c r="O62" s="113"/>
      <c r="P62" s="2" t="s">
        <v>26</v>
      </c>
      <c r="Q62" s="34" t="s">
        <v>27</v>
      </c>
      <c r="R62" s="2"/>
      <c r="S62" s="2"/>
      <c r="T62" s="2"/>
      <c r="U62" s="2"/>
      <c r="V62" s="47"/>
      <c r="W62" s="2"/>
      <c r="X62" s="2"/>
      <c r="Y62" s="2"/>
      <c r="Z62" s="2"/>
      <c r="AA62" s="2"/>
      <c r="AB62" s="2"/>
      <c r="AC62" s="2"/>
      <c r="AD62" s="2"/>
      <c r="AE62" s="2"/>
      <c r="AF62" s="2"/>
      <c r="AG62" s="2"/>
      <c r="AH62" s="2"/>
      <c r="AI62" s="2"/>
      <c r="AJ62" s="3" t="str">
        <f>IF(J62="","★","")</f>
        <v>★</v>
      </c>
      <c r="AK62" s="28" t="s">
        <v>102</v>
      </c>
    </row>
    <row r="63" spans="1:46" ht="15.6" customHeight="1" x14ac:dyDescent="0.45">
      <c r="A63" s="2" t="s">
        <v>95</v>
      </c>
      <c r="B63" s="2"/>
      <c r="C63" s="2"/>
      <c r="D63" s="2"/>
      <c r="E63" s="2"/>
      <c r="F63" s="2"/>
      <c r="G63" s="2"/>
      <c r="H63" s="2"/>
      <c r="I63" s="2"/>
      <c r="J63" s="111"/>
      <c r="K63" s="112"/>
      <c r="L63" s="112"/>
      <c r="M63" s="112"/>
      <c r="N63" s="112"/>
      <c r="O63" s="113"/>
      <c r="P63" s="2"/>
      <c r="Q63" s="2"/>
      <c r="R63" s="2"/>
      <c r="S63" s="2" t="s">
        <v>97</v>
      </c>
      <c r="T63" s="2"/>
      <c r="U63" s="2"/>
      <c r="V63" s="47"/>
      <c r="W63" s="2"/>
      <c r="X63" s="2"/>
      <c r="Y63" s="2"/>
      <c r="Z63" s="2"/>
      <c r="AA63" s="2"/>
      <c r="AB63" s="2"/>
      <c r="AC63" s="111"/>
      <c r="AD63" s="112"/>
      <c r="AE63" s="112"/>
      <c r="AF63" s="112"/>
      <c r="AG63" s="112"/>
      <c r="AH63" s="112"/>
      <c r="AI63" s="113"/>
      <c r="AJ63" s="3" t="str">
        <f>IF(OR($J$60="ヤマト運輸",$J$60="佐川急便",$J$60="ゆうパック",$J$60="その他"),IF(J63="","★",""),"")</f>
        <v/>
      </c>
      <c r="AK63" s="3" t="s">
        <v>103</v>
      </c>
    </row>
    <row r="64" spans="1:46" ht="15.6" customHeight="1" x14ac:dyDescent="0.45">
      <c r="A64" s="2" t="s">
        <v>96</v>
      </c>
      <c r="B64" s="2"/>
      <c r="C64" s="2"/>
      <c r="D64" s="2"/>
      <c r="E64" s="2"/>
      <c r="F64" s="2"/>
      <c r="G64" s="2"/>
      <c r="H64" s="2"/>
      <c r="I64" s="2"/>
      <c r="J64" s="2"/>
      <c r="K64" s="2"/>
      <c r="L64" s="2"/>
      <c r="M64" s="2"/>
      <c r="N64" s="2"/>
      <c r="O64" s="2"/>
      <c r="P64" s="2"/>
      <c r="Q64" s="2"/>
      <c r="R64" s="2"/>
      <c r="S64" s="2"/>
      <c r="T64" s="2"/>
      <c r="U64" s="2"/>
      <c r="V64" s="47"/>
      <c r="W64" s="2"/>
      <c r="X64" s="2"/>
      <c r="Y64" s="2"/>
      <c r="Z64" s="2"/>
      <c r="AA64" s="2"/>
      <c r="AB64" s="2"/>
      <c r="AC64" s="2"/>
      <c r="AD64" s="2"/>
      <c r="AE64" s="2"/>
      <c r="AF64" s="2"/>
      <c r="AG64" s="2"/>
      <c r="AH64" s="2"/>
      <c r="AI64" s="2"/>
      <c r="AJ64" s="3" t="str">
        <f>IF(OR($J$60="ヤマト運輸",$J$60="佐川急便",$J$60="ゆうパック",$J$60="その他"),IF(AC63="","★",""),"")</f>
        <v/>
      </c>
      <c r="AK64" s="38" t="s">
        <v>104</v>
      </c>
    </row>
    <row r="65" spans="1:38" ht="15.6" customHeight="1" x14ac:dyDescent="0.45">
      <c r="A65" s="2"/>
      <c r="B65" s="103"/>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5"/>
      <c r="AK65" s="38" t="s">
        <v>105</v>
      </c>
      <c r="AL65" s="28"/>
    </row>
    <row r="66" spans="1:38" ht="15.6" customHeight="1" x14ac:dyDescent="0.45">
      <c r="A66" s="2"/>
      <c r="B66" s="139"/>
      <c r="C66" s="140"/>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1"/>
      <c r="AK66" s="28"/>
      <c r="AL66" s="36" t="s">
        <v>109</v>
      </c>
    </row>
    <row r="67" spans="1:38" ht="15.6" customHeight="1" x14ac:dyDescent="0.45">
      <c r="AK67" s="28"/>
      <c r="AL67" s="36"/>
    </row>
  </sheetData>
  <sheetProtection algorithmName="SHA-512" hashValue="VGtZsMnZp2ap/75M5bfnlVTXi3CWL0S7aF56uL46irD0ilrezeNmuc7ImcwUKJwLXSIfJdt1ke26JVeC0+UlTg==" saltValue="8bgd159shY+2fQ1xqkN/Qg==" spinCount="100000" sheet="1" selectLockedCells="1"/>
  <mergeCells count="46">
    <mergeCell ref="J20:AI20"/>
    <mergeCell ref="L36:T36"/>
    <mergeCell ref="L37:T37"/>
    <mergeCell ref="Q58:AH58"/>
    <mergeCell ref="J56:AI56"/>
    <mergeCell ref="B40:AI44"/>
    <mergeCell ref="B46:AI47"/>
    <mergeCell ref="B49:AI49"/>
    <mergeCell ref="B65:AI66"/>
    <mergeCell ref="L38:T38"/>
    <mergeCell ref="B51:AI52"/>
    <mergeCell ref="J63:O63"/>
    <mergeCell ref="AC63:AI63"/>
    <mergeCell ref="J59:O59"/>
    <mergeCell ref="P59:AI59"/>
    <mergeCell ref="J60:O60"/>
    <mergeCell ref="Q60:AH60"/>
    <mergeCell ref="J61:O61"/>
    <mergeCell ref="J62:O62"/>
    <mergeCell ref="B54:AI55"/>
    <mergeCell ref="Z38:AH38"/>
    <mergeCell ref="J57:O57"/>
    <mergeCell ref="Q57:AH57"/>
    <mergeCell ref="J58:O58"/>
    <mergeCell ref="H8:S8"/>
    <mergeCell ref="U8:AI8"/>
    <mergeCell ref="AC3:AI3"/>
    <mergeCell ref="F4:AI4"/>
    <mergeCell ref="F5:M5"/>
    <mergeCell ref="T5:AI5"/>
    <mergeCell ref="H6:AI7"/>
    <mergeCell ref="I24:AI25"/>
    <mergeCell ref="G28:AI28"/>
    <mergeCell ref="I30:AI30"/>
    <mergeCell ref="G33:AI34"/>
    <mergeCell ref="S29:X29"/>
    <mergeCell ref="G27:AI27"/>
    <mergeCell ref="C17:C19"/>
    <mergeCell ref="J17:AI18"/>
    <mergeCell ref="J19:AI19"/>
    <mergeCell ref="J15:AI15"/>
    <mergeCell ref="J16:M16"/>
    <mergeCell ref="N16:AI16"/>
    <mergeCell ref="D16:I16"/>
    <mergeCell ref="C13:C16"/>
    <mergeCell ref="J13:AI14"/>
  </mergeCells>
  <phoneticPr fontId="3"/>
  <conditionalFormatting sqref="B40">
    <cfRule type="expression" dxfId="36" priority="30">
      <formula>$B$40=""</formula>
    </cfRule>
  </conditionalFormatting>
  <conditionalFormatting sqref="B46:AI47">
    <cfRule type="expression" dxfId="35" priority="29">
      <formula>$B$46=""</formula>
    </cfRule>
  </conditionalFormatting>
  <conditionalFormatting sqref="B49:AI49 B51:AI51">
    <cfRule type="expression" dxfId="34" priority="28">
      <formula>B49=""</formula>
    </cfRule>
  </conditionalFormatting>
  <conditionalFormatting sqref="B54:AI54">
    <cfRule type="expression" dxfId="33" priority="27">
      <formula>B54=""</formula>
    </cfRule>
  </conditionalFormatting>
  <conditionalFormatting sqref="F5:M5">
    <cfRule type="expression" dxfId="32" priority="49">
      <formula>COUNTIF($F$5,"")=1</formula>
    </cfRule>
  </conditionalFormatting>
  <conditionalFormatting sqref="F4:AI4">
    <cfRule type="expression" dxfId="31" priority="50">
      <formula>COUNTIF($F$4,"")=1</formula>
    </cfRule>
  </conditionalFormatting>
  <conditionalFormatting sqref="G29:S29 Y29:AG29">
    <cfRule type="expression" dxfId="30" priority="33">
      <formula>G29&lt;&gt;""</formula>
    </cfRule>
  </conditionalFormatting>
  <conditionalFormatting sqref="H8 H6">
    <cfRule type="expression" dxfId="29" priority="47">
      <formula>COUNTIF(H6,"")=1</formula>
    </cfRule>
  </conditionalFormatting>
  <conditionalFormatting sqref="I24:AI24">
    <cfRule type="expression" dxfId="28" priority="37">
      <formula>I24&lt;&gt;""</formula>
    </cfRule>
    <cfRule type="expression" dxfId="27" priority="38">
      <formula>$A$22=TRUE</formula>
    </cfRule>
  </conditionalFormatting>
  <conditionalFormatting sqref="J13">
    <cfRule type="expression" dxfId="26" priority="46">
      <formula>$A$10=TRUE</formula>
    </cfRule>
  </conditionalFormatting>
  <conditionalFormatting sqref="J15:J17">
    <cfRule type="expression" dxfId="25" priority="42">
      <formula>$A$10=TRUE</formula>
    </cfRule>
  </conditionalFormatting>
  <conditionalFormatting sqref="J19">
    <cfRule type="expression" dxfId="24" priority="40">
      <formula>$A$10=TRUE</formula>
    </cfRule>
  </conditionalFormatting>
  <conditionalFormatting sqref="J63">
    <cfRule type="expression" dxfId="23" priority="11">
      <formula>$J$63&lt;&gt;""</formula>
    </cfRule>
  </conditionalFormatting>
  <conditionalFormatting sqref="J57:O62">
    <cfRule type="expression" dxfId="22" priority="25">
      <formula>J57=""</formula>
    </cfRule>
  </conditionalFormatting>
  <conditionalFormatting sqref="J13:AI15 J17:AI19 J16 N16">
    <cfRule type="expression" dxfId="21" priority="39">
      <formula>J13&lt;&gt;""</formula>
    </cfRule>
  </conditionalFormatting>
  <conditionalFormatting sqref="J56:AI56">
    <cfRule type="expression" dxfId="20" priority="26">
      <formula>J56=""</formula>
    </cfRule>
  </conditionalFormatting>
  <conditionalFormatting sqref="L36:T38">
    <cfRule type="expression" dxfId="19" priority="10">
      <formula>COUNTIF(L36,"")=1</formula>
    </cfRule>
  </conditionalFormatting>
  <conditionalFormatting sqref="Q57:AH57">
    <cfRule type="expression" dxfId="18" priority="24">
      <formula>$J$57="期間限定"</formula>
    </cfRule>
  </conditionalFormatting>
  <conditionalFormatting sqref="Q57:AH58">
    <cfRule type="expression" dxfId="17" priority="21">
      <formula>Q57&lt;&gt;""</formula>
    </cfRule>
  </conditionalFormatting>
  <conditionalFormatting sqref="Q58:AH58">
    <cfRule type="expression" dxfId="16" priority="22">
      <formula>$J$58="有り"</formula>
    </cfRule>
  </conditionalFormatting>
  <conditionalFormatting sqref="Q60:AH60">
    <cfRule type="expression" dxfId="15" priority="19">
      <formula>Q60&lt;&gt;""</formula>
    </cfRule>
    <cfRule type="expression" dxfId="14" priority="20">
      <formula>$J$60="その他"</formula>
    </cfRule>
  </conditionalFormatting>
  <conditionalFormatting sqref="T5:AI5">
    <cfRule type="expression" dxfId="13" priority="48">
      <formula>COUNTIF($T$5,"")=1</formula>
    </cfRule>
  </conditionalFormatting>
  <conditionalFormatting sqref="AC63 J63">
    <cfRule type="expression" dxfId="12" priority="18">
      <formula>OR($J$60="ヤマト運輸",$J$60="佐川急便",$J$60="ゆうパック",$J$60="その他")</formula>
    </cfRule>
  </conditionalFormatting>
  <conditionalFormatting sqref="AC63">
    <cfRule type="expression" dxfId="11" priority="17">
      <formula>$AC$63&lt;&gt;""</formula>
    </cfRule>
  </conditionalFormatting>
  <conditionalFormatting sqref="AC3:AI3">
    <cfRule type="expression" dxfId="10" priority="13">
      <formula>AC3=""</formula>
    </cfRule>
  </conditionalFormatting>
  <conditionalFormatting sqref="G33:V33">
    <cfRule type="expression" dxfId="9" priority="5">
      <formula>$G$33&lt;&gt;""</formula>
    </cfRule>
    <cfRule type="expression" dxfId="8" priority="7">
      <formula>A31=TRUE</formula>
    </cfRule>
  </conditionalFormatting>
  <conditionalFormatting sqref="A31:AI32 A10:AI11 A22:AI22">
    <cfRule type="expression" dxfId="7" priority="6">
      <formula>AND($A$10=FALSE,$A$22=FALSE,$A$31=FALSE)</formula>
    </cfRule>
  </conditionalFormatting>
  <conditionalFormatting sqref="W33:AI33">
    <cfRule type="expression" dxfId="6" priority="53">
      <formula>$G$33&lt;&gt;""</formula>
    </cfRule>
    <cfRule type="expression" dxfId="5" priority="54">
      <formula>P31=TRUE</formula>
    </cfRule>
  </conditionalFormatting>
  <conditionalFormatting sqref="S29">
    <cfRule type="expression" dxfId="4" priority="34">
      <formula>$A$22=TRUE</formula>
    </cfRule>
  </conditionalFormatting>
  <conditionalFormatting sqref="G27:G28">
    <cfRule type="expression" dxfId="3" priority="3">
      <formula>G27&lt;&gt;""</formula>
    </cfRule>
    <cfRule type="expression" dxfId="2" priority="4">
      <formula>$A$22=TRUE</formula>
    </cfRule>
  </conditionalFormatting>
  <conditionalFormatting sqref="I30">
    <cfRule type="expression" dxfId="1" priority="1">
      <formula>I30&lt;&gt;""</formula>
    </cfRule>
  </conditionalFormatting>
  <conditionalFormatting sqref="I30">
    <cfRule type="expression" dxfId="0" priority="2">
      <formula>$S$29="有り"</formula>
    </cfRule>
  </conditionalFormatting>
  <dataValidations count="12">
    <dataValidation type="list" allowBlank="1" showInputMessage="1" showErrorMessage="1" sqref="AC63:AI63 J63:O63" xr:uid="{00000000-0002-0000-0000-000000000000}">
      <formula1>"指定可能,指定不可能"</formula1>
    </dataValidation>
    <dataValidation type="whole" imeMode="halfAlpha" operator="greaterThanOrEqual" allowBlank="1" showInputMessage="1" showErrorMessage="1" sqref="L36:T37" xr:uid="{00000000-0002-0000-0000-000001000000}">
      <formula1>0</formula1>
    </dataValidation>
    <dataValidation type="date" imeMode="halfAlpha" operator="greaterThanOrEqual" allowBlank="1" showInputMessage="1" showErrorMessage="1" promptTitle="入力方法" prompt="半角で「4/1」等_x000a_と入力してください。" sqref="AC3:AI3" xr:uid="{00000000-0002-0000-0000-000002000000}">
      <formula1>1</formula1>
    </dataValidation>
    <dataValidation type="list" allowBlank="1" showInputMessage="1" showErrorMessage="1" sqref="J61:O61" xr:uid="{00000000-0002-0000-0000-000003000000}">
      <formula1>"常温,冷蔵,冷凍,―"</formula1>
    </dataValidation>
    <dataValidation type="list" allowBlank="1" showInputMessage="1" showErrorMessage="1" sqref="J60:O60" xr:uid="{00000000-0002-0000-0000-000004000000}">
      <formula1>"ヤマト運輸,佐川急便,ゆうパック,郵便(レターパックライト),郵便(レターパックプラス),郵便(クリックポスト),メール,その他"</formula1>
    </dataValidation>
    <dataValidation type="list" allowBlank="1" showInputMessage="1" showErrorMessage="1" sqref="J59:O59" xr:uid="{00000000-0002-0000-0000-000005000000}">
      <formula1>"可,不可"</formula1>
    </dataValidation>
    <dataValidation type="list" allowBlank="1" showInputMessage="1" showErrorMessage="1" sqref="J58:O58 S29:X29" xr:uid="{00000000-0002-0000-0000-000006000000}">
      <formula1>"有り,無し"</formula1>
    </dataValidation>
    <dataValidation type="list" allowBlank="1" showInputMessage="1" showErrorMessage="1" sqref="J57:O57" xr:uid="{00000000-0002-0000-0000-000007000000}">
      <formula1>"通年,期間限定"</formula1>
    </dataValidation>
    <dataValidation type="list" allowBlank="1" showInputMessage="1" showErrorMessage="1" sqref="H8" xr:uid="{00000000-0002-0000-0000-000008000000}">
      <formula1>"工芸品・雑貨,宿泊・体験,お食事券,食品・飲料"</formula1>
    </dataValidation>
    <dataValidation type="list" imeMode="halfAlpha" operator="greaterThanOrEqual" allowBlank="1" showInputMessage="1" showErrorMessage="1" sqref="L38:T38" xr:uid="{00000000-0002-0000-0000-000009000000}">
      <formula1>"8％,10％,非課税"</formula1>
    </dataValidation>
    <dataValidation type="whole" allowBlank="1" showInputMessage="1" showErrorMessage="1" sqref="J16:M16" xr:uid="{88BD66B9-A0C4-4F4F-89E8-9D8CACFD3CE1}">
      <formula1>51</formula1>
      <formula2>100</formula2>
    </dataValidation>
    <dataValidation type="textLength" operator="lessThanOrEqual" allowBlank="1" showInputMessage="1" showErrorMessage="1" sqref="H6:AI7" xr:uid="{EA5A4ACD-1F69-40B4-941D-A4E76F6554EB}">
      <formula1>37</formula1>
    </dataValidation>
  </dataValidations>
  <pageMargins left="0.7" right="0.7" top="0.75" bottom="0.75" header="0.3" footer="0.3"/>
  <pageSetup paperSize="9" scale="79" orientation="portrait" horizontalDpi="300" verticalDpi="300" r:id="rId1"/>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0</xdr:colOff>
                    <xdr:row>8</xdr:row>
                    <xdr:rowOff>160020</xdr:rowOff>
                  </from>
                  <to>
                    <xdr:col>31</xdr:col>
                    <xdr:colOff>99060</xdr:colOff>
                    <xdr:row>10</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0</xdr:colOff>
                    <xdr:row>20</xdr:row>
                    <xdr:rowOff>175260</xdr:rowOff>
                  </from>
                  <to>
                    <xdr:col>31</xdr:col>
                    <xdr:colOff>99060</xdr:colOff>
                    <xdr:row>22</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22860</xdr:colOff>
                    <xdr:row>30</xdr:row>
                    <xdr:rowOff>7620</xdr:rowOff>
                  </from>
                  <to>
                    <xdr:col>31</xdr:col>
                    <xdr:colOff>99060</xdr:colOff>
                    <xdr:row>31</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22860</xdr:colOff>
                    <xdr:row>30</xdr:row>
                    <xdr:rowOff>7620</xdr:rowOff>
                  </from>
                  <to>
                    <xdr:col>31</xdr:col>
                    <xdr:colOff>99060</xdr:colOff>
                    <xdr:row>31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2"/>
  <sheetViews>
    <sheetView workbookViewId="0"/>
  </sheetViews>
  <sheetFormatPr defaultRowHeight="18" x14ac:dyDescent="0.45"/>
  <cols>
    <col min="25" max="25" width="9.5" bestFit="1" customWidth="1"/>
  </cols>
  <sheetData>
    <row r="1" spans="1:43" s="41" customFormat="1" ht="20.100000000000001" customHeight="1" x14ac:dyDescent="0.45">
      <c r="A1" s="41" t="s">
        <v>2</v>
      </c>
      <c r="B1" s="42" t="s">
        <v>57</v>
      </c>
      <c r="C1" s="42" t="s">
        <v>58</v>
      </c>
      <c r="D1" s="42" t="s">
        <v>59</v>
      </c>
      <c r="E1" s="43" t="s">
        <v>60</v>
      </c>
      <c r="F1" s="43" t="s">
        <v>61</v>
      </c>
      <c r="G1" s="43" t="s">
        <v>62</v>
      </c>
      <c r="H1" s="43" t="s">
        <v>63</v>
      </c>
      <c r="I1" s="43" t="s">
        <v>64</v>
      </c>
      <c r="J1" s="43" t="s">
        <v>151</v>
      </c>
      <c r="K1" s="43" t="s">
        <v>65</v>
      </c>
      <c r="L1" s="43" t="s">
        <v>66</v>
      </c>
      <c r="M1" s="43" t="s">
        <v>67</v>
      </c>
      <c r="N1" s="43" t="s">
        <v>68</v>
      </c>
      <c r="O1" s="43" t="s">
        <v>69</v>
      </c>
      <c r="P1" s="43" t="s">
        <v>70</v>
      </c>
      <c r="Q1" s="43" t="s">
        <v>71</v>
      </c>
      <c r="R1" s="43" t="s">
        <v>161</v>
      </c>
      <c r="S1" s="43" t="s">
        <v>72</v>
      </c>
      <c r="T1" s="43" t="s">
        <v>73</v>
      </c>
      <c r="U1" s="43" t="s">
        <v>74</v>
      </c>
      <c r="V1" s="44" t="s">
        <v>75</v>
      </c>
      <c r="W1" s="44" t="s">
        <v>76</v>
      </c>
      <c r="X1" s="44" t="s">
        <v>120</v>
      </c>
      <c r="Y1" s="43" t="s">
        <v>77</v>
      </c>
      <c r="Z1" s="43" t="s">
        <v>78</v>
      </c>
      <c r="AA1" s="43" t="s">
        <v>79</v>
      </c>
      <c r="AB1" s="43" t="s">
        <v>121</v>
      </c>
      <c r="AC1" s="43" t="s">
        <v>122</v>
      </c>
      <c r="AD1" s="43" t="s">
        <v>123</v>
      </c>
      <c r="AE1" s="43" t="s">
        <v>124</v>
      </c>
      <c r="AF1" s="41" t="s">
        <v>125</v>
      </c>
      <c r="AG1" s="41" t="s">
        <v>80</v>
      </c>
      <c r="AH1" s="41" t="s">
        <v>126</v>
      </c>
      <c r="AI1" s="41" t="s">
        <v>127</v>
      </c>
      <c r="AJ1" s="41" t="s">
        <v>128</v>
      </c>
      <c r="AK1" s="41" t="s">
        <v>129</v>
      </c>
      <c r="AL1" s="41" t="s">
        <v>130</v>
      </c>
      <c r="AM1" s="41" t="s">
        <v>131</v>
      </c>
      <c r="AN1" s="45" t="s">
        <v>132</v>
      </c>
      <c r="AO1" s="43" t="s">
        <v>133</v>
      </c>
      <c r="AP1" s="43" t="s">
        <v>134</v>
      </c>
      <c r="AQ1" s="43" t="s">
        <v>135</v>
      </c>
    </row>
    <row r="2" spans="1:43" s="41" customFormat="1" ht="20.100000000000001" customHeight="1" x14ac:dyDescent="0.45">
      <c r="A2" s="41" t="str">
        <f>TEXT(様式2!AC3,"yyyy/m/d")</f>
        <v>1900/1/0</v>
      </c>
      <c r="B2" s="42">
        <f>様式2!F4</f>
        <v>0</v>
      </c>
      <c r="C2" s="42">
        <f>様式2!F5</f>
        <v>0</v>
      </c>
      <c r="D2" s="42">
        <f>様式2!T5</f>
        <v>0</v>
      </c>
      <c r="E2" s="43">
        <f>様式2!H6</f>
        <v>0</v>
      </c>
      <c r="F2" s="43">
        <f>様式2!H8</f>
        <v>0</v>
      </c>
      <c r="G2" s="43" t="str">
        <f>IF(様式2!A10=FALSE,"―",様式2!A10)</f>
        <v>―</v>
      </c>
      <c r="H2" s="43" t="str">
        <f>IF(G2="―","―",様式2!J13)</f>
        <v>―</v>
      </c>
      <c r="I2" s="43" t="str">
        <f>IF(G2="―","―",様式2!J15)</f>
        <v>―</v>
      </c>
      <c r="J2" s="43" t="str">
        <f>IF(G2="―","―",様式2!J16)</f>
        <v>―</v>
      </c>
      <c r="K2" s="43" t="str">
        <f>IF(G2="―","―",様式2!J17)</f>
        <v>―</v>
      </c>
      <c r="L2" s="43" t="str">
        <f>IF(G2="―","―",様式2!J19)</f>
        <v>―</v>
      </c>
      <c r="M2" s="43" t="str">
        <f>IF(G2="―","―",様式2!J20)</f>
        <v>―</v>
      </c>
      <c r="N2" s="43" t="str">
        <f>IF(様式2!A22=FALSE,"―",様式2!A22)</f>
        <v>―</v>
      </c>
      <c r="O2" s="43" t="str">
        <f>IF(N2="―","―",様式2!I24)</f>
        <v>―</v>
      </c>
      <c r="P2" s="43" t="str">
        <f>IF(N2="―","―",様式2!G27)</f>
        <v>―</v>
      </c>
      <c r="Q2" s="43" t="str">
        <f>IF(N2="―","―",様式2!G28)</f>
        <v>―</v>
      </c>
      <c r="R2" s="43" t="str">
        <f>IF(N2="―","―",様式2!S29)</f>
        <v>―</v>
      </c>
      <c r="S2" s="43" t="str">
        <f>IF(様式2!I30="","―",様式2!I30)</f>
        <v>―</v>
      </c>
      <c r="T2" s="43" t="str">
        <f>IF(様式2!A31=FALSE,"―",様式2!A31)</f>
        <v>―</v>
      </c>
      <c r="U2" s="43" t="str">
        <f>IF(T2="ー","―",様式2!G33)</f>
        <v>―</v>
      </c>
      <c r="V2" s="44">
        <f>様式2!L36</f>
        <v>0</v>
      </c>
      <c r="W2" s="44">
        <f>様式2!L37</f>
        <v>0</v>
      </c>
      <c r="X2" s="44">
        <f>様式2!L38</f>
        <v>0</v>
      </c>
      <c r="Y2" s="51" t="str">
        <f>様式2!Z38</f>
        <v/>
      </c>
      <c r="Z2" s="43">
        <f>様式2!B40</f>
        <v>0</v>
      </c>
      <c r="AA2" s="43">
        <f>様式2!B46</f>
        <v>0</v>
      </c>
      <c r="AB2" s="43">
        <f>様式2!B49</f>
        <v>0</v>
      </c>
      <c r="AC2" s="43">
        <f>様式2!B51</f>
        <v>0</v>
      </c>
      <c r="AD2" s="43">
        <f>様式2!B54</f>
        <v>0</v>
      </c>
      <c r="AE2" s="43">
        <f>様式2!J56</f>
        <v>0</v>
      </c>
      <c r="AF2" s="41">
        <f>様式2!J57</f>
        <v>0</v>
      </c>
      <c r="AG2" s="41" t="str">
        <f>IF(様式2!Q57="","",様式2!Q57)</f>
        <v/>
      </c>
      <c r="AH2" s="41">
        <f>様式2!J58</f>
        <v>0</v>
      </c>
      <c r="AI2" s="41" t="str">
        <f>IF(様式2!Q58="","",様式2!Q58)</f>
        <v/>
      </c>
      <c r="AJ2" s="41">
        <f>様式2!J59</f>
        <v>0</v>
      </c>
      <c r="AK2" s="41">
        <f>様式2!J60</f>
        <v>0</v>
      </c>
      <c r="AL2" s="41" t="str">
        <f>IF(様式2!Q60="","",様式2!Q60)</f>
        <v/>
      </c>
      <c r="AM2" s="41">
        <f>様式2!J61</f>
        <v>0</v>
      </c>
      <c r="AN2" s="45">
        <f>様式2!J62</f>
        <v>0</v>
      </c>
      <c r="AO2" s="43">
        <f>様式2!J63</f>
        <v>0</v>
      </c>
      <c r="AP2" s="43">
        <f>様式2!AC63</f>
        <v>0</v>
      </c>
      <c r="AQ2" s="43" t="str">
        <f>IF(様式2!B65="","",様式2!B65)</f>
        <v/>
      </c>
    </row>
  </sheetData>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vt:lpstr>
      <vt:lpstr>集計用</vt:lpstr>
      <vt:lpstr>様式2!Print_Area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