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２年度　決算統計\37 財政状況資料集の公表\1回目\06HP掲載\区excel\"/>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<sst xmlns="http://schemas.openxmlformats.org/spreadsheetml/2006/main" count="1148" uniqueCount="594">
  <si>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</si>
  <si>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</si>
  <si>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</si>
  <si>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</si>
  <si>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</si>
  <si>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</si>
  <si>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</si>
  <si>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</si>
  <si>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</si>
  <si>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</si>
  <si>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</si>
  <si>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</si>
  <si>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</si>
  <si>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</si>
  <si>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</si>
  <si>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</si>
  <si>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</si>
  <si>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</si>
  <si>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</si>
  <si>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</si>
  <si>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</si>
  <si>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</si>
  <si>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</si>
  <si>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</si>
  <si>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</si>
  <si>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</si>
  <si>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</si>
  <si>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</si>
  <si>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</si>
  <si>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</si>
  <si>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</si>
  <si>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</si>
  <si>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</si>
  <si>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</si>
  <si>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</si>
  <si>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</si>
  <si>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</si>
  <si>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</si>
  <si>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</si>
  <si>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</si>
  <si>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</si>
  <si>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</si>
  <si>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</si>
  <si>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</si>
  <si>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</si>
  <si>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</si>
  <si>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</si>
  <si>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</si>
  <si>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</si>
  <si>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</si>
  <si>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</si>
  <si>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</si>
  <si>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</si>
  <si>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</si>
  <si>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</si>
  <si>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</si>
  <si>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</si>
  <si>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</si>
  <si>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</si>
  <si>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</si>
  <si>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</si>
  <si>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</si>
  <si>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</si>
  <si>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</si>
  <si>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</si>
  <si>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</si>
  <si>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</si>
  <si>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</si>
  <si>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</si>
  <si>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</si>
  <si>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</si>
  <si>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</si>
  <si>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</si>
  <si>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</si>
  <si>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</si>
  <si>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</si>
  <si>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</si>
  <si>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</si>
  <si>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</si>
  <si>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</si>
  <si>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</si>
  <si>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</si>
  <si>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</si>
  <si>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</si>
  <si>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</si>
  <si>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</si>
  <si>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</si>
  <si>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</si>
  <si>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</si>
  <si>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</si>
  <si>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</si>
  <si>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</si>
  <si>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</si>
  <si>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</si>
  <si>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</si>
  <si>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</si>
  <si>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</si>
  <si>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新宿区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</si>
  <si>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</si>
  <si>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</si>
  <si>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</si>
  <si>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</si>
  <si>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</si>
  <si>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</si>
  <si>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</si>
  <si>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</si>
  <si>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</si>
  <si>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</si>
  <si>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</si>
  <si>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</si>
  <si>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</si>
  <si>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</si>
  <si>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</si>
  <si>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</si>
  <si>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</si>
  <si>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</si>
  <si>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</si>
  <si>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</si>
  <si>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</si>
  <si>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</si>
  <si>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</si>
  <si>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</si>
  <si>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</si>
  <si>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</si>
  <si>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</si>
  <si>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</si>
  <si>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</si>
  <si>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</si>
  <si>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</si>
  <si>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</si>
  <si>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</si>
  <si>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</si>
  <si>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</si>
  <si>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</si>
  <si>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</si>
  <si>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</si>
  <si>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</si>
  <si>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</si>
  <si>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</si>
  <si>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</si>
  <si>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</si>
  <si>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</si>
  <si>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</si>
  <si>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</si>
  <si>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</si>
  <si>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</si>
  <si>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</si>
  <si>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</si>
  <si>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</si>
  <si>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</si>
  <si>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</si>
  <si>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</si>
  <si>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</si>
  <si>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</si>
  <si>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</si>
  <si>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</si>
  <si>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</si>
  <si>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</si>
  <si>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</si>
  <si>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</si>
  <si>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</si>
  <si>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</si>
  <si>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</si>
  <si>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</si>
  <si>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</si>
  <si>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</si>
  <si>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</si>
  <si>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</si>
  <si>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</si>
  <si>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</si>
  <si>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</si>
  <si>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</si>
  <si>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</si>
  <si>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</si>
  <si>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</si>
  <si>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</si>
  <si>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</si>
  <si>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</si>
  <si>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</si>
  <si>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</si>
  <si>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</si>
  <si>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</si>
  <si>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</si>
  <si>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</si>
  <si>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</si>
  <si>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</si>
  <si>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</si>
  <si>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</si>
  <si>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</si>
  <si>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</si>
  <si>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</si>
  <si>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</si>
  <si>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</si>
  <si>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</si>
  <si>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</si>
  <si>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</si>
  <si>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</si>
  <si>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</si>
  <si>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</si>
  <si>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</si>
  <si>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</si>
  <si>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</si>
  <si>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</si>
  <si>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</si>
  <si>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</si>
  <si>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</si>
  <si>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</si>
  <si>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</si>
  <si>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</si>
  <si>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</si>
  <si>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</si>
  <si>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</si>
  <si>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東京都新宿区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</si>
  <si>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</si>
  <si>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</si>
  <si>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</si>
  <si>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</si>
  <si>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</si>
  <si>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</si>
  <si>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</si>
  <si>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</si>
  <si>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</si>
  <si>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</si>
  <si>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</si>
  <si>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</si>
  <si>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</si>
  <si>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</si>
  <si>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</si>
  <si>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</si>
  <si>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</si>
  <si>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</si>
  <si>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</si>
  <si>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</si>
  <si>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</si>
  <si>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</si>
  <si>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</si>
  <si>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</si>
  <si>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</si>
  <si>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</si>
  <si>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</si>
  <si>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</si>
  <si>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</si>
  <si>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</si>
  <si>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</si>
  <si>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</si>
  <si>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</si>
  <si>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</si>
  <si>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</si>
  <si>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</si>
  <si>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</si>
  <si>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</si>
  <si>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</si>
  <si>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</si>
  <si>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</si>
  <si>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</si>
  <si>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</si>
  <si>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</si>
  <si>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</si>
  <si>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</si>
  <si>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</si>
  <si>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</si>
  <si>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</si>
  <si>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</si>
  <si>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</si>
  <si>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</si>
  <si>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</si>
  <si>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</si>
  <si>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</si>
  <si>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</si>
  <si>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</si>
  <si>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</si>
  <si>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</si>
  <si>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</si>
  <si>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</si>
  <si>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</si>
  <si>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</si>
  <si>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</si>
  <si>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</si>
  <si>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</si>
  <si>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</si>
  <si>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</si>
  <si>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</si>
  <si>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</si>
  <si>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</si>
  <si>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</si>
  <si>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</si>
  <si>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</si>
  <si>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</si>
  <si>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</si>
  <si>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</si>
  <si>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</si>
  <si>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</si>
  <si>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</si>
  <si>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</si>
  <si>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</si>
  <si>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</si>
  <si>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</si>
  <si>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</si>
  <si>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</si>
  <si>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</si>
  <si>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</si>
  <si>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</si>
  <si>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</si>
  <si>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</si>
  <si>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</si>
  <si>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</si>
  <si>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</si>
  <si>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</si>
  <si>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</si>
  <si>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</si>
  <si>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</si>
  <si>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</si>
  <si>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</si>
  <si>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</si>
  <si>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</si>
  <si>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</si>
  <si>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</si>
  <si>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</si>
  <si>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</si>
  <si>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</si>
  <si>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</si>
  <si>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</si>
  <si>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</si>
  <si>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</si>
  <si>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</si>
  <si>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</si>
  <si>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</si>
  <si>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</si>
  <si>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</si>
  <si>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</si>
  <si>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</si>
  <si>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</si>
  <si>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</si>
  <si>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</si>
  <si>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</si>
  <si>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</si>
  <si>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</si>
  <si>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</si>
  <si>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</si>
  <si>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</si>
  <si>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</si>
  <si>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</si>
  <si>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</si>
  <si>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</si>
  <si>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</si>
  <si>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</si>
  <si>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</si>
  <si>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</si>
  <si>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</si>
  <si>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</si>
  <si>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</si>
  <si>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</si>
  <si>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</si>
  <si>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</si>
  <si>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</si>
  <si>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</si>
  <si>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</si>
  <si>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</si>
  <si>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</si>
  <si>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</si>
  <si>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</si>
  <si>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</si>
  <si>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</si>
  <si>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</si>
  <si>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</si>
  <si>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</si>
  <si>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</si>
  <si>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東京都新宿区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</si>
  <si>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</si>
  <si>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</si>
  <si>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</si>
  <si>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</si>
  <si>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</si>
  <si>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</si>
  <si>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</si>
  <si>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</si>
  <si>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</si>
  <si>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</si>
  <si>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</si>
  <si>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</si>
  <si>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</si>
  <si>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</si>
  <si>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</si>
  <si>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</si>
  <si>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</si>
  <si>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</si>
  <si>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</si>
  <si>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</si>
  <si>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</si>
  <si>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</si>
  <si>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</si>
  <si>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</si>
  <si>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</si>
  <si>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</si>
  <si>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</si>
  <si>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</si>
  <si>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</si>
  <si>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</si>
  <si>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</si>
  <si>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</si>
  <si>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</si>
  <si>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</si>
  <si>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</si>
  <si>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</si>
  <si>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</si>
  <si>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</si>
  <si>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</si>
  <si>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</si>
  <si>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</si>
  <si>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</si>
  <si>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</si>
  <si>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</si>
  <si>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</si>
  <si>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</si>
  <si>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</si>
  <si>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</si>
  <si>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</si>
  <si>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</si>
  <si>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</si>
  <si>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</si>
  <si>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</si>
  <si>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</si>
  <si>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</si>
  <si>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</si>
  <si>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</si>
  <si>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</si>
  <si>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</si>
  <si>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</si>
  <si>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</si>
  <si>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</si>
  <si>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</si>
  <si>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</si>
  <si>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</si>
  <si>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</si>
  <si>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</si>
  <si>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</si>
  <si>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</si>
  <si>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</si>
  <si>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</si>
  <si>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</si>
  <si>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</si>
  <si>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</si>
  <si>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</si>
  <si>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</si>
  <si>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</si>
  <si>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</si>
  <si>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</si>
  <si>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</si>
  <si>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</si>
  <si>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</si>
  <si>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</si>
  <si>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</si>
  <si>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</si>
  <si>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</si>
  <si>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</si>
  <si>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</si>
  <si>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</si>
  <si>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</si>
  <si>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</si>
  <si>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</si>
  <si>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</si>
  <si>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</si>
  <si>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</si>
  <si>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</si>
  <si>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</si>
  <si>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</si>
  <si>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</si>
  <si>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</si>
  <si>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</si>
  <si>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</si>
  <si>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</si>
  <si>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</si>
  <si>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</si>
  <si>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</si>
  <si>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</si>
  <si>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</si>
  <si>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</si>
  <si>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</si>
  <si>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</si>
  <si>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</si>
  <si>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</si>
  <si>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</si>
  <si>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</si>
  <si>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</si>
  <si>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</si>
  <si>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</si>
  <si>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</si>
  <si>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</si>
  <si>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</si>
  <si>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</si>
  <si>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</si>
  <si>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</si>
  <si>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</si>
  <si>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</si>
  <si>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</si>
  <si>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</si>
  <si>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</si>
  <si>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</si>
  <si>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</si>
  <si>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</si>
  <si>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</si>
  <si>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</si>
  <si>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</si>
  <si>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</si>
  <si>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</si>
  <si>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</si>
  <si>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</si>
  <si>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</si>
  <si>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</si>
  <si>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</si>
  <si>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</si>
  <si>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</si>
  <si>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</si>
  <si>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</si>
  <si>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</si>
  <si>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</si>
  <si>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</si>
  <si>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</si>
  <si>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</si>
  <si>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</si>
  <si>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</si>
  <si>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</si>
  <si>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</si>
  <si>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</si>
  <si>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</si>
  <si>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</si>
  <si>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</si>
  <si>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</si>
  <si>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</si>
  <si>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</si>
  <si>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</si>
  <si>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</si>
  <si>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</si>
  <si>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</si>
  <si>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</si>
  <si>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</si>
  <si>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</si>
  <si>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</si>
  <si>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</si>
  <si>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</si>
  <si>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</si>
  <si>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</si>
  <si>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</si>
  <si>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</si>
  <si>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</si>
  <si>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</si>
  <si>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</si>
  <si>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</si>
  <si>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</si>
  <si>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</si>
  <si>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</si>
  <si>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</si>
  <si>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</si>
  <si>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</si>
  <si>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</si>
  <si>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</si>
  <si>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</si>
  <si>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</si>
  <si>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</si>
  <si>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</si>
  <si>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</si>
  <si>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</si>
  <si>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</si>
  <si>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</si>
  <si>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</si>
  <si>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</si>
  <si>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</si>
  <si>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</si>
  <si>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</si>
  <si>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</si>
  <si>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</si>
  <si>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</si>
  <si>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</si>
  <si>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</si>
  <si>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</si>
  <si>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</si>
  <si>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特別区人事・厚生事務組合</t>
  </si>
  <si>
    <t>特別区競馬組合</t>
  </si>
  <si>
    <t>東京二十三区清掃一部事務組合</t>
  </si>
  <si>
    <t>東京都後期高齢者医療広域連合（一般会計）</t>
  </si>
  <si>
    <t>東京都後期高齢者医療広域連合（後期高齢者医療特別会計）</t>
    <phoneticPr fontId="2"/>
  </si>
  <si>
    <t>-</t>
    <phoneticPr fontId="2"/>
  </si>
  <si>
    <t>法適用</t>
    <rPh sb="0" eb="1">
      <t>ホウ</t>
    </rPh>
    <rPh sb="1" eb="3">
      <t>テキヨウ</t>
    </rPh>
    <phoneticPr fontId="2"/>
  </si>
  <si>
    <t>新宿未来創造財団</t>
  </si>
  <si>
    <t>〇</t>
    <phoneticPr fontId="2"/>
  </si>
  <si>
    <t>新宿区土地開発公社</t>
  </si>
  <si>
    <t>‐</t>
    <phoneticPr fontId="2"/>
  </si>
  <si>
    <t>新宿区勤労者・仕事支援センター</t>
  </si>
  <si>
    <t>社会資本等整備基金</t>
    <rPh sb="0" eb="2">
      <t>シャカイ</t>
    </rPh>
    <rPh sb="2" eb="4">
      <t>シホン</t>
    </rPh>
    <rPh sb="4" eb="5">
      <t>トウ</t>
    </rPh>
    <rPh sb="5" eb="7">
      <t>セイビ</t>
    </rPh>
    <rPh sb="7" eb="9">
      <t>キキン</t>
    </rPh>
    <phoneticPr fontId="2"/>
  </si>
  <si>
    <t>高齢者福祉活動基金</t>
    <rPh sb="0" eb="3">
      <t>コウレイシャ</t>
    </rPh>
    <rPh sb="3" eb="5">
      <t>フクシ</t>
    </rPh>
    <rPh sb="5" eb="7">
      <t>カツドウ</t>
    </rPh>
    <rPh sb="7" eb="9">
      <t>キキン</t>
    </rPh>
    <phoneticPr fontId="2"/>
  </si>
  <si>
    <t>障害者福祉活動基金</t>
    <rPh sb="0" eb="3">
      <t>ショウガイシャ</t>
    </rPh>
    <rPh sb="3" eb="5">
      <t>フクシ</t>
    </rPh>
    <rPh sb="5" eb="7">
      <t>カツドウ</t>
    </rPh>
    <rPh sb="7" eb="9">
      <t>キキン</t>
    </rPh>
    <phoneticPr fontId="2"/>
  </si>
  <si>
    <t>みどり公園基金</t>
    <rPh sb="3" eb="5">
      <t>コウエン</t>
    </rPh>
    <rPh sb="5" eb="7">
      <t>キキン</t>
    </rPh>
    <phoneticPr fontId="2"/>
  </si>
  <si>
    <t>義務教育施設整備等次世代育成環境整備基金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</si>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</sst>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8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2EC8-4D68-BA2B-90CB4C3C0E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35306</c:v>
                </c:pt>
                <c:pt idx="1">
                  <c:v>26277</c:v>
                </c:pt>
                <c:pt idx="2">
                  <c:v>25924</c:v>
                </c:pt>
                <c:pt idx="3">
                  <c:v>29453</c:v>
                </c:pt>
                <c:pt idx="4">
                  <c:v>24410</c:v>
                </c:pt>
              </c:numCache>
            </c:numRef>
          </c:val>
          <c:smooth val="0"/>
          <c:extLst>
            <c:ext xmlns:c16="http://schemas.microsoft.com/office/drawing/2014/chart" uri="{C3380CC4-5D6E-409C-BE32-E72D297353CC}">
              <c16:uniqueId val="{00000001-2EC8-4D68-BA2B-90CB4C3C0E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4.09</c:v>
                </c:pt>
                <c:pt idx="1">
                  <c:v>6.48</c:v>
                </c:pt>
                <c:pt idx="2">
                  <c:v>4.49</c:v>
                </c:pt>
                <c:pt idx="3">
                  <c:v>3.77</c:v>
                </c:pt>
                <c:pt idx="4">
                  <c:v>3.88</c:v>
                </c:pt>
              </c:numCache>
            </c:numRef>
          </c:val>
          <c:extLst>
            <c:ext xmlns:c16="http://schemas.microsoft.com/office/drawing/2014/chart" uri="{C3380CC4-5D6E-409C-BE32-E72D297353CC}">
              <c16:uniqueId val="{00000000-9C08-44A8-8B91-8EE59CC2035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29.4</c:v>
                </c:pt>
                <c:pt idx="1">
                  <c:v>32.68</c:v>
                </c:pt>
                <c:pt idx="2">
                  <c:v>34.96</c:v>
                </c:pt>
                <c:pt idx="3">
                  <c:v>35.99</c:v>
                </c:pt>
                <c:pt idx="4">
                  <c:v>37.94</c:v>
                </c:pt>
              </c:numCache>
            </c:numRef>
          </c:val>
          <c:extLst>
            <c:ext xmlns:c16="http://schemas.microsoft.com/office/drawing/2014/chart" uri="{C3380CC4-5D6E-409C-BE32-E72D297353CC}">
              <c16:uniqueId val="{00000001-9C08-44A8-8B91-8EE59CC2035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2.0299999999999998</c:v>
                </c:pt>
                <c:pt idx="1">
                  <c:v>4.8099999999999996</c:v>
                </c:pt>
                <c:pt idx="2">
                  <c:v>1.81</c:v>
                </c:pt>
                <c:pt idx="3">
                  <c:v>2.0299999999999998</c:v>
                </c:pt>
                <c:pt idx="4">
                  <c:v>1.48</c:v>
                </c:pt>
              </c:numCache>
            </c:numRef>
          </c:val>
          <c:smooth val="0"/>
          <c:extLst>
            <c:ext xmlns:c16="http://schemas.microsoft.com/office/drawing/2014/chart" uri="{C3380CC4-5D6E-409C-BE32-E72D297353CC}">
              <c16:uniqueId val="{00000002-9C08-44A8-8B91-8EE59CC2035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CB4-4208-B509-99BFAAE309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B4-4208-B509-99BFAAE3094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CB4-4208-B509-99BFAAE3094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CB4-4208-B509-99BFAAE3094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CB4-4208-B509-99BFAAE30942}"/>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CB4-4208-B509-99BFAAE30942}"/>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0.04</c:v>
                </c:pt>
                <c:pt idx="4">
                  <c:v>#N/A</c:v>
                </c:pt>
                <c:pt idx="5">
                  <c:v>0.03</c:v>
                </c:pt>
                <c:pt idx="6">
                  <c:v>#N/A</c:v>
                </c:pt>
                <c:pt idx="7">
                  <c:v>0.04</c:v>
                </c:pt>
                <c:pt idx="8">
                  <c:v>#N/A</c:v>
                </c:pt>
                <c:pt idx="9">
                  <c:v>0.04</c:v>
                </c:pt>
              </c:numCache>
            </c:numRef>
          </c:val>
          <c:extLst>
            <c:ext xmlns:c16="http://schemas.microsoft.com/office/drawing/2014/chart" uri="{C3380CC4-5D6E-409C-BE32-E72D297353CC}">
              <c16:uniqueId val="{00000006-5CB4-4208-B509-99BFAAE3094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0.62</c:v>
                </c:pt>
                <c:pt idx="2">
                  <c:v>#N/A</c:v>
                </c:pt>
                <c:pt idx="3">
                  <c:v>1.05</c:v>
                </c:pt>
                <c:pt idx="4">
                  <c:v>#N/A</c:v>
                </c:pt>
                <c:pt idx="5">
                  <c:v>0.4</c:v>
                </c:pt>
                <c:pt idx="6">
                  <c:v>#N/A</c:v>
                </c:pt>
                <c:pt idx="7">
                  <c:v>0.77</c:v>
                </c:pt>
                <c:pt idx="8">
                  <c:v>#N/A</c:v>
                </c:pt>
                <c:pt idx="9">
                  <c:v>0.46</c:v>
                </c:pt>
              </c:numCache>
            </c:numRef>
          </c:val>
          <c:extLst>
            <c:ext xmlns:c16="http://schemas.microsoft.com/office/drawing/2014/chart" uri="{C3380CC4-5D6E-409C-BE32-E72D297353CC}">
              <c16:uniqueId val="{00000007-5CB4-4208-B509-99BFAAE3094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1.1599999999999999</c:v>
                </c:pt>
                <c:pt idx="2">
                  <c:v>#N/A</c:v>
                </c:pt>
                <c:pt idx="3">
                  <c:v>0.92</c:v>
                </c:pt>
                <c:pt idx="4">
                  <c:v>#N/A</c:v>
                </c:pt>
                <c:pt idx="5">
                  <c:v>0.86</c:v>
                </c:pt>
                <c:pt idx="6">
                  <c:v>#N/A</c:v>
                </c:pt>
                <c:pt idx="7">
                  <c:v>0.73</c:v>
                </c:pt>
                <c:pt idx="8">
                  <c:v>#N/A</c:v>
                </c:pt>
                <c:pt idx="9">
                  <c:v>1.63</c:v>
                </c:pt>
              </c:numCache>
            </c:numRef>
          </c:val>
          <c:extLst>
            <c:ext xmlns:c16="http://schemas.microsoft.com/office/drawing/2014/chart" uri="{C3380CC4-5D6E-409C-BE32-E72D297353CC}">
              <c16:uniqueId val="{00000008-5CB4-4208-B509-99BFAAE3094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4.08</c:v>
                </c:pt>
                <c:pt idx="2">
                  <c:v>#N/A</c:v>
                </c:pt>
                <c:pt idx="3">
                  <c:v>6.48</c:v>
                </c:pt>
                <c:pt idx="4">
                  <c:v>#N/A</c:v>
                </c:pt>
                <c:pt idx="5">
                  <c:v>4.49</c:v>
                </c:pt>
                <c:pt idx="6">
                  <c:v>#N/A</c:v>
                </c:pt>
                <c:pt idx="7">
                  <c:v>3.76</c:v>
                </c:pt>
                <c:pt idx="8">
                  <c:v>#N/A</c:v>
                </c:pt>
                <c:pt idx="9">
                  <c:v>3.88</c:v>
                </c:pt>
              </c:numCache>
            </c:numRef>
          </c:val>
          <c:extLst>
            <c:ext xmlns:c16="http://schemas.microsoft.com/office/drawing/2014/chart" uri="{C3380CC4-5D6E-409C-BE32-E72D297353CC}">
              <c16:uniqueId val="{00000009-5CB4-4208-B509-99BFAAE309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6012</c:v>
                </c:pt>
                <c:pt idx="5">
                  <c:v>5762</c:v>
                </c:pt>
                <c:pt idx="8">
                  <c:v>5573</c:v>
                </c:pt>
                <c:pt idx="11">
                  <c:v>5547</c:v>
                </c:pt>
                <c:pt idx="14">
                  <c:v>5504</c:v>
                </c:pt>
              </c:numCache>
            </c:numRef>
          </c:val>
          <c:extLst>
            <c:ext xmlns:c16="http://schemas.microsoft.com/office/drawing/2014/chart" uri="{C3380CC4-5D6E-409C-BE32-E72D297353CC}">
              <c16:uniqueId val="{00000000-1E65-4261-9C63-785CCAE6FF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65-4261-9C63-785CCAE6FF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272</c:v>
                </c:pt>
                <c:pt idx="3">
                  <c:v>248</c:v>
                </c:pt>
                <c:pt idx="6">
                  <c:v>221</c:v>
                </c:pt>
                <c:pt idx="9">
                  <c:v>199</c:v>
                </c:pt>
                <c:pt idx="12">
                  <c:v>151</c:v>
                </c:pt>
              </c:numCache>
            </c:numRef>
          </c:val>
          <c:extLst>
            <c:ext xmlns:c16="http://schemas.microsoft.com/office/drawing/2014/chart" uri="{C3380CC4-5D6E-409C-BE32-E72D297353CC}">
              <c16:uniqueId val="{00000002-1E65-4261-9C63-785CCAE6FF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123</c:v>
                </c:pt>
                <c:pt idx="3">
                  <c:v>107</c:v>
                </c:pt>
                <c:pt idx="6">
                  <c:v>119</c:v>
                </c:pt>
                <c:pt idx="9">
                  <c:v>124</c:v>
                </c:pt>
                <c:pt idx="12">
                  <c:v>140</c:v>
                </c:pt>
              </c:numCache>
            </c:numRef>
          </c:val>
          <c:extLst>
            <c:ext xmlns:c16="http://schemas.microsoft.com/office/drawing/2014/chart" uri="{C3380CC4-5D6E-409C-BE32-E72D297353CC}">
              <c16:uniqueId val="{00000003-1E65-4261-9C63-785CCAE6FF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65-4261-9C63-785CCAE6FF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14</c:v>
                </c:pt>
                <c:pt idx="3">
                  <c:v>25</c:v>
                </c:pt>
                <c:pt idx="6">
                  <c:v>33</c:v>
                </c:pt>
                <c:pt idx="9">
                  <c:v>51</c:v>
                </c:pt>
                <c:pt idx="12">
                  <c:v>61</c:v>
                </c:pt>
              </c:numCache>
            </c:numRef>
          </c:val>
          <c:extLst>
            <c:ext xmlns:c16="http://schemas.microsoft.com/office/drawing/2014/chart" uri="{C3380CC4-5D6E-409C-BE32-E72D297353CC}">
              <c16:uniqueId val="{00000005-1E65-4261-9C63-785CCAE6FF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65-4261-9C63-785CCAE6FF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2706</c:v>
                </c:pt>
                <c:pt idx="3">
                  <c:v>2277</c:v>
                </c:pt>
                <c:pt idx="6">
                  <c:v>2041</c:v>
                </c:pt>
                <c:pt idx="9">
                  <c:v>2275</c:v>
                </c:pt>
                <c:pt idx="12">
                  <c:v>2313</c:v>
                </c:pt>
              </c:numCache>
            </c:numRef>
          </c:val>
          <c:extLst>
            <c:ext xmlns:c16="http://schemas.microsoft.com/office/drawing/2014/chart" uri="{C3380CC4-5D6E-409C-BE32-E72D297353CC}">
              <c16:uniqueId val="{00000007-1E65-4261-9C63-785CCAE6FF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-2897</c:v>
                </c:pt>
                <c:pt idx="2">
                  <c:v>#N/A</c:v>
                </c:pt>
                <c:pt idx="3">
                  <c:v>#N/A</c:v>
                </c:pt>
                <c:pt idx="4">
                  <c:v>-3105</c:v>
                </c:pt>
                <c:pt idx="5">
                  <c:v>#N/A</c:v>
                </c:pt>
                <c:pt idx="6">
                  <c:v>#N/A</c:v>
                </c:pt>
                <c:pt idx="7">
                  <c:v>-3159</c:v>
                </c:pt>
                <c:pt idx="8">
                  <c:v>#N/A</c:v>
                </c:pt>
                <c:pt idx="9">
                  <c:v>#N/A</c:v>
                </c:pt>
                <c:pt idx="10">
                  <c:v>-2898</c:v>
                </c:pt>
                <c:pt idx="11">
                  <c:v>#N/A</c:v>
                </c:pt>
                <c:pt idx="12">
                  <c:v>#N/A</c:v>
                </c:pt>
                <c:pt idx="13">
                  <c:v>-2839</c:v>
                </c:pt>
                <c:pt idx="14">
                  <c:v>#N/A</c:v>
                </c:pt>
              </c:numCache>
            </c:numRef>
          </c:val>
          <c:smooth val="0"/>
          <c:extLst>
            <c:ext xmlns:c16="http://schemas.microsoft.com/office/drawing/2014/chart" uri="{C3380CC4-5D6E-409C-BE32-E72D297353CC}">
              <c16:uniqueId val="{00000008-1E65-4261-9C63-785CCAE6FF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60203</c:v>
                </c:pt>
                <c:pt idx="5">
                  <c:v>55286</c:v>
                </c:pt>
                <c:pt idx="8">
                  <c:v>50297</c:v>
                </c:pt>
                <c:pt idx="11">
                  <c:v>45500</c:v>
                </c:pt>
                <c:pt idx="14">
                  <c:v>42484</c:v>
                </c:pt>
              </c:numCache>
            </c:numRef>
          </c:val>
          <c:extLst>
            <c:ext xmlns:c16="http://schemas.microsoft.com/office/drawing/2014/chart" uri="{C3380CC4-5D6E-409C-BE32-E72D297353CC}">
              <c16:uniqueId val="{00000000-190F-419D-9DC2-1DA8784B5F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1</c:v>
                </c:pt>
                <c:pt idx="8">
                  <c:v>0</c:v>
                </c:pt>
                <c:pt idx="11">
                  <c:v>0</c:v>
                </c:pt>
                <c:pt idx="14">
                  <c:v>0</c:v>
                </c:pt>
              </c:numCache>
            </c:numRef>
          </c:val>
          <c:extLst>
            <c:ext xmlns:c16="http://schemas.microsoft.com/office/drawing/2014/chart" uri="{C3380CC4-5D6E-409C-BE32-E72D297353CC}">
              <c16:uniqueId val="{00000001-190F-419D-9DC2-1DA8784B5F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42785</c:v>
                </c:pt>
                <c:pt idx="5">
                  <c:v>46896</c:v>
                </c:pt>
                <c:pt idx="8">
                  <c:v>53153</c:v>
                </c:pt>
                <c:pt idx="11">
                  <c:v>57649</c:v>
                </c:pt>
                <c:pt idx="14">
                  <c:v>60697</c:v>
                </c:pt>
              </c:numCache>
            </c:numRef>
          </c:val>
          <c:extLst>
            <c:ext xmlns:c16="http://schemas.microsoft.com/office/drawing/2014/chart" uri="{C3380CC4-5D6E-409C-BE32-E72D297353CC}">
              <c16:uniqueId val="{00000002-190F-419D-9DC2-1DA8784B5F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0F-419D-9DC2-1DA8784B5F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0F-419D-9DC2-1DA8784B5F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0F-419D-9DC2-1DA8784B5F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20477</c:v>
                </c:pt>
                <c:pt idx="3">
                  <c:v>18193</c:v>
                </c:pt>
                <c:pt idx="6">
                  <c:v>18537</c:v>
                </c:pt>
                <c:pt idx="9">
                  <c:v>17243</c:v>
                </c:pt>
                <c:pt idx="12">
                  <c:v>17240</c:v>
                </c:pt>
              </c:numCache>
            </c:numRef>
          </c:val>
          <c:extLst>
            <c:ext xmlns:c16="http://schemas.microsoft.com/office/drawing/2014/chart" uri="{C3380CC4-5D6E-409C-BE32-E72D297353CC}">
              <c16:uniqueId val="{00000006-190F-419D-9DC2-1DA8784B5F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1231</c:v>
                </c:pt>
                <c:pt idx="3">
                  <c:v>1439</c:v>
                </c:pt>
                <c:pt idx="6">
                  <c:v>1462</c:v>
                </c:pt>
                <c:pt idx="9">
                  <c:v>1524</c:v>
                </c:pt>
                <c:pt idx="12">
                  <c:v>1790</c:v>
                </c:pt>
              </c:numCache>
            </c:numRef>
          </c:val>
          <c:extLst>
            <c:ext xmlns:c16="http://schemas.microsoft.com/office/drawing/2014/chart" uri="{C3380CC4-5D6E-409C-BE32-E72D297353CC}">
              <c16:uniqueId val="{00000007-190F-419D-9DC2-1DA8784B5F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190F-419D-9DC2-1DA8784B5F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265</c:v>
                </c:pt>
                <c:pt idx="3">
                  <c:v>200</c:v>
                </c:pt>
                <c:pt idx="6">
                  <c:v>32</c:v>
                </c:pt>
                <c:pt idx="9">
                  <c:v>0</c:v>
                </c:pt>
                <c:pt idx="12">
                  <c:v>0</c:v>
                </c:pt>
              </c:numCache>
            </c:numRef>
          </c:val>
          <c:extLst>
            <c:ext xmlns:c16="http://schemas.microsoft.com/office/drawing/2014/chart" uri="{C3380CC4-5D6E-409C-BE32-E72D297353CC}">
              <c16:uniqueId val="{00000009-190F-419D-9DC2-1DA8784B5F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22138</c:v>
                </c:pt>
                <c:pt idx="3">
                  <c:v>20917</c:v>
                </c:pt>
                <c:pt idx="6">
                  <c:v>19947</c:v>
                </c:pt>
                <c:pt idx="9">
                  <c:v>18638</c:v>
                </c:pt>
                <c:pt idx="12">
                  <c:v>20376</c:v>
                </c:pt>
              </c:numCache>
            </c:numRef>
          </c:val>
          <c:extLst>
            <c:ext xmlns:c16="http://schemas.microsoft.com/office/drawing/2014/chart" uri="{C3380CC4-5D6E-409C-BE32-E72D297353CC}">
              <c16:uniqueId val="{0000000A-190F-419D-9DC2-1DA8784B5F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90F-419D-9DC2-1DA8784B5F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30289</c:v>
                </c:pt>
                <c:pt idx="1">
                  <c:v>32607</c:v>
                </c:pt>
                <c:pt idx="2">
                  <c:v>33875</c:v>
                </c:pt>
              </c:numCache>
            </c:numRef>
          </c:val>
          <c:extLst>
            <c:ext xmlns:c16="http://schemas.microsoft.com/office/drawing/2014/chart" uri="{C3380CC4-5D6E-409C-BE32-E72D297353CC}">
              <c16:uniqueId val="{00000000-F98B-4B34-A374-4A174102E7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5675</c:v>
                </c:pt>
                <c:pt idx="1">
                  <c:v>5779</c:v>
                </c:pt>
                <c:pt idx="2">
                  <c:v>5883</c:v>
                </c:pt>
              </c:numCache>
            </c:numRef>
          </c:val>
          <c:extLst>
            <c:ext xmlns:c16="http://schemas.microsoft.com/office/drawing/2014/chart" uri="{C3380CC4-5D6E-409C-BE32-E72D297353CC}">
              <c16:uniqueId val="{00000001-F98B-4B34-A374-4A174102E7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14908</c:v>
                </c:pt>
                <c:pt idx="1">
                  <c:v>17056</c:v>
                </c:pt>
                <c:pt idx="2">
                  <c:v>18964</c:v>
                </c:pt>
              </c:numCache>
            </c:numRef>
          </c:val>
          <c:extLst>
            <c:ext xmlns:c16="http://schemas.microsoft.com/office/drawing/2014/chart" uri="{C3380CC4-5D6E-409C-BE32-E72D297353CC}">
              <c16:uniqueId val="{00000002-F98B-4B34-A374-4A174102E7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愛日小学校建設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などの起債の元金償還開始により元利償還金が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百万円の増となったことなどにより、前年度と比較して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満期一括償還に備えて必要額を積立てており、起債残高及び減債基金の現在高推移により、適切に対応している。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充当可能基金の残高が増加した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地方債現在高の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などにより、将来負担比率の分子が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東京都新宿区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一般財源の減収などにより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年ぶりに取崩したものの、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また、特定目的基金は、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施設整備に充当する社会資本等整備基金及び義務教育施設整備等次世代育成基金の取崩しを行ったものの、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収束が見通せない中、区財政を取り巻く環境は依然として不透明であり予断を許さない状況である。こうしたなかにあってもコロナ禍を機とする生活様式の変化などに的確に対応するとともに、感染収束後を見据え、区民生活を支える必要な施策を着実に展開していくためには、安定した財政基盤を確保することが必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世代間の公平性や後年度負担にも十分配慮しながら、区債を効果的に活用するとともに、財政調整基金のほか、その他特定目的基金も可能な限り活用する。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特定目的基金の大半を占める社会資本等整備基金は庁舎の整備や修繕などに充当し、義務教育施設整備等次世代育成基金は小・中学校の整備や修繕などに充当している。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施設整備に充当する社会資本等整備基金及び義務教育施設整備等次世代育成基金の取崩しを行ったものの、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収束が見通せない中、区財政を取り巻く環境は依然として不透明であり予断を許さない状況である。こうしたなかにあってもコロナ禍を機とする生活様式の変化などに的確に対応するとともに、感染収束後を見据え、区民生活を支える必要な施策を着実に展開していくためには、安定した財政基盤を確保することが必要であり、その他特定目的基金も可能な限り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一般財源の減収などにより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年ぶりに取崩したものの、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新型コロナウイルス感染症収束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見通せない中、区財政を取り巻く環境は依然として不透明であり予断を許さない状況である。こうしたなかにあってもコロナ禍を機とする生活様式の変化などに的確に対応するとともに、感染収束後を見据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区民生活を支え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必要な施策を着実に展開していくためには、安定した財政基盤を確保することが必要であ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財政調整基金を効果的に活用する。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取崩を行わなかったため、残高は前年度と比較して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満期一括償還に備えて必要額を積立てており、引き続き、起債残高及び減債基金の現在高推移により、適切に対応していく。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345,231
307,404
18.22
187,633,243
184,112,762
3,468,510
89,285,438
20,375,996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区平均を上回っており、ほぼ横ばいとなっている。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なった。引き続き、限られた財源の重点的、効果的な配分に努めるとともに、財源の的確な捕そくによる一層の歳入確保を推進していく。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7257</xdr:rowOff>
    </xdr:from>
    <xdr:to>
      <xdr:col>23</xdr:col>
      <xdr:colOff>133350</xdr:colOff>
      <xdr:row>41</xdr:row>
      <xdr:rowOff>24493</xdr:rowOff>
    </xdr:to>
    <xdr:cxnSp macro="">
      <xdr:nvCxnSpPr>
        <xdr:cNvPr id="71" name="直線コネクタ 70"/>
        <xdr:cNvCxnSpPr/>
      </xdr:nvCxnSpPr>
      <xdr:spPr>
        <a:xfrm flipV="1">
          <a:off x="4114800" y="703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24493</xdr:rowOff>
    </xdr:to>
    <xdr:cxnSp macro="">
      <xdr:nvCxnSpPr>
        <xdr:cNvPr id="74" name="直線コネクタ 73"/>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24493</xdr:rowOff>
    </xdr:to>
    <xdr:cxnSp macro="">
      <xdr:nvCxnSpPr>
        <xdr:cNvPr id="77" name="直線コネクタ 76"/>
        <xdr:cNvCxnSpPr/>
      </xdr:nvCxnSpPr>
      <xdr:spPr>
        <a:xfrm>
          <a:off x="2336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58965</xdr:rowOff>
    </xdr:to>
    <xdr:cxnSp macro="">
      <xdr:nvCxnSpPr>
        <xdr:cNvPr id="80" name="直線コネクタ 79"/>
        <xdr:cNvCxnSpPr/>
      </xdr:nvCxnSpPr>
      <xdr:spPr>
        <a:xfrm flipV="1">
          <a:off x="1447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90" name="楕円 89"/>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1"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3" name="テキスト ボックス 92"/>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5" name="テキスト ボックス 94"/>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9" name="テキスト ボックス 98"/>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物件費や人件費などの増により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経常的経費充当一般財源等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ことに加え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財調交付金などの減により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経常的一般財源等総額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依然として適正水準である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％を超えているため、行政評価や決算実績に基づく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PDCA</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サイクルによる事務事業の見直し、内部管理経費の精査など、徹底した経費削減に努めていく。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50195</xdr:rowOff>
    </xdr:from>
    <xdr:to>
      <xdr:col>23</xdr:col>
      <xdr:colOff>133350</xdr:colOff>
      <xdr:row>63</xdr:row>
      <xdr:rowOff>166007</xdr:rowOff>
    </xdr:to>
    <xdr:cxnSp macro="">
      <xdr:nvCxnSpPr>
        <xdr:cNvPr id="136" name="直線コネクタ 135"/>
        <xdr:cNvCxnSpPr/>
      </xdr:nvCxnSpPr>
      <xdr:spPr>
        <a:xfrm>
          <a:off x="4114800" y="10680095"/>
          <a:ext cx="838200" cy="28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141212</xdr:rowOff>
    </xdr:from>
    <xdr:to>
      <xdr:col>19</xdr:col>
      <xdr:colOff>133350</xdr:colOff>
      <xdr:row>62</xdr:row>
      <xdr:rowOff>50195</xdr:rowOff>
    </xdr:to>
    <xdr:cxnSp macro="">
      <xdr:nvCxnSpPr>
        <xdr:cNvPr id="139" name="直線コネクタ 138"/>
        <xdr:cNvCxnSpPr/>
      </xdr:nvCxnSpPr>
      <xdr:spPr>
        <a:xfrm>
          <a:off x="3225800" y="105996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141212</xdr:rowOff>
    </xdr:from>
    <xdr:to>
      <xdr:col>15</xdr:col>
      <xdr:colOff>82550</xdr:colOff>
      <xdr:row>61</xdr:row>
      <xdr:rowOff>152702</xdr:rowOff>
    </xdr:to>
    <xdr:cxnSp macro="">
      <xdr:nvCxnSpPr>
        <xdr:cNvPr id="142" name="直線コネクタ 141"/>
        <xdr:cNvCxnSpPr/>
      </xdr:nvCxnSpPr>
      <xdr:spPr>
        <a:xfrm flipV="1">
          <a:off x="2336800" y="105996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152702</xdr:rowOff>
    </xdr:from>
    <xdr:to>
      <xdr:col>11</xdr:col>
      <xdr:colOff>31750</xdr:colOff>
      <xdr:row>62</xdr:row>
      <xdr:rowOff>165100</xdr:rowOff>
    </xdr:to>
    <xdr:cxnSp macro="">
      <xdr:nvCxnSpPr>
        <xdr:cNvPr id="145" name="直線コネクタ 144"/>
        <xdr:cNvCxnSpPr/>
      </xdr:nvCxnSpPr>
      <xdr:spPr>
        <a:xfrm flipV="1">
          <a:off x="1447800" y="10611152"/>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115207</xdr:rowOff>
    </xdr:from>
    <xdr:to>
      <xdr:col>23</xdr:col>
      <xdr:colOff>184150</xdr:colOff>
      <xdr:row>64</xdr:row>
      <xdr:rowOff>45357</xdr:rowOff>
    </xdr:to>
    <xdr:sp macro="" textlink="">
      <xdr:nvSpPr>
        <xdr:cNvPr id="155" name="楕円 154"/>
        <xdr:cNvSpPr/>
      </xdr:nvSpPr>
      <xdr:spPr>
        <a:xfrm>
          <a:off x="49022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87284</xdr:rowOff>
    </xdr:from>
    <xdr:ext cx="762000" cy="259045"/>
    <xdr:sp macro="" textlink="">
      <xdr:nvSpPr>
        <xdr:cNvPr id="156" name="財政構造の弾力性該当値テキスト"/>
        <xdr:cNvSpPr txBox="1"/>
      </xdr:nvSpPr>
      <xdr:spPr>
        <a:xfrm>
          <a:off x="5041900" y="108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170845</xdr:rowOff>
    </xdr:from>
    <xdr:to>
      <xdr:col>19</xdr:col>
      <xdr:colOff>184150</xdr:colOff>
      <xdr:row>62</xdr:row>
      <xdr:rowOff>100995</xdr:rowOff>
    </xdr:to>
    <xdr:sp macro="" textlink="">
      <xdr:nvSpPr>
        <xdr:cNvPr id="157" name="楕円 156"/>
        <xdr:cNvSpPr/>
      </xdr:nvSpPr>
      <xdr:spPr>
        <a:xfrm>
          <a:off x="4064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85772</xdr:rowOff>
    </xdr:from>
    <xdr:ext cx="736600" cy="259045"/>
    <xdr:sp macro="" textlink="">
      <xdr:nvSpPr>
        <xdr:cNvPr id="158" name="テキスト ボックス 157"/>
        <xdr:cNvSpPr txBox="1"/>
      </xdr:nvSpPr>
      <xdr:spPr>
        <a:xfrm>
          <a:off x="3733800" y="1071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90412</xdr:rowOff>
    </xdr:from>
    <xdr:to>
      <xdr:col>15</xdr:col>
      <xdr:colOff>133350</xdr:colOff>
      <xdr:row>62</xdr:row>
      <xdr:rowOff>20562</xdr:rowOff>
    </xdr:to>
    <xdr:sp macro="" textlink="">
      <xdr:nvSpPr>
        <xdr:cNvPr id="159" name="楕円 158"/>
        <xdr:cNvSpPr/>
      </xdr:nvSpPr>
      <xdr:spPr>
        <a:xfrm>
          <a:off x="3175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5339</xdr:rowOff>
    </xdr:from>
    <xdr:ext cx="762000" cy="259045"/>
    <xdr:sp macro="" textlink="">
      <xdr:nvSpPr>
        <xdr:cNvPr id="160" name="テキスト ボックス 159"/>
        <xdr:cNvSpPr txBox="1"/>
      </xdr:nvSpPr>
      <xdr:spPr>
        <a:xfrm>
          <a:off x="2844800" y="106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101902</xdr:rowOff>
    </xdr:from>
    <xdr:to>
      <xdr:col>11</xdr:col>
      <xdr:colOff>82550</xdr:colOff>
      <xdr:row>62</xdr:row>
      <xdr:rowOff>32052</xdr:rowOff>
    </xdr:to>
    <xdr:sp macro="" textlink="">
      <xdr:nvSpPr>
        <xdr:cNvPr id="161" name="楕円 160"/>
        <xdr:cNvSpPr/>
      </xdr:nvSpPr>
      <xdr:spPr>
        <a:xfrm>
          <a:off x="2286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16829</xdr:rowOff>
    </xdr:from>
    <xdr:ext cx="762000" cy="259045"/>
    <xdr:sp macro="" textlink="">
      <xdr:nvSpPr>
        <xdr:cNvPr id="162" name="テキスト ボックス 161"/>
        <xdr:cNvSpPr txBox="1"/>
      </xdr:nvSpPr>
      <xdr:spPr>
        <a:xfrm>
          <a:off x="1955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63" name="楕円 162"/>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64" name="テキスト ボックス 163"/>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度決算は、前年度と比較して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円の増となった。これは、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職員数の増加や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会計年度任用職員制度の導入により人件費が増となったほか、新型コロナウイルス感染症対策の実施などにより物件費が増となったためである。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依然として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区平均を上回っているため、定員適正化による人件費の削減や、事務事業の見直しなどによる物件費の縮減に努めていく。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106866</xdr:rowOff>
    </xdr:from>
    <xdr:to>
      <xdr:col>23</xdr:col>
      <xdr:colOff>133350</xdr:colOff>
      <xdr:row>82</xdr:row>
      <xdr:rowOff>145943</xdr:rowOff>
    </xdr:to>
    <xdr:cxnSp macro="">
      <xdr:nvCxnSpPr>
        <xdr:cNvPr id="197" name="直線コネクタ 196"/>
        <xdr:cNvCxnSpPr/>
      </xdr:nvCxnSpPr>
      <xdr:spPr>
        <a:xfrm>
          <a:off x="4114800" y="14165766"/>
          <a:ext cx="838200" cy="3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8" name="人件費・物件費等の状況平均値テキスト"/>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79497</xdr:rowOff>
    </xdr:from>
    <xdr:to>
      <xdr:col>19</xdr:col>
      <xdr:colOff>133350</xdr:colOff>
      <xdr:row>82</xdr:row>
      <xdr:rowOff>106866</xdr:rowOff>
    </xdr:to>
    <xdr:cxnSp macro="">
      <xdr:nvCxnSpPr>
        <xdr:cNvPr id="200" name="直線コネクタ 199"/>
        <xdr:cNvCxnSpPr/>
      </xdr:nvCxnSpPr>
      <xdr:spPr>
        <a:xfrm>
          <a:off x="3225800" y="14138397"/>
          <a:ext cx="889000" cy="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202" name="テキスト ボックス 201"/>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79497</xdr:rowOff>
    </xdr:from>
    <xdr:to>
      <xdr:col>15</xdr:col>
      <xdr:colOff>82550</xdr:colOff>
      <xdr:row>82</xdr:row>
      <xdr:rowOff>89165</xdr:rowOff>
    </xdr:to>
    <xdr:cxnSp macro="">
      <xdr:nvCxnSpPr>
        <xdr:cNvPr id="203" name="直線コネクタ 202"/>
        <xdr:cNvCxnSpPr/>
      </xdr:nvCxnSpPr>
      <xdr:spPr>
        <a:xfrm flipV="1">
          <a:off x="2336800" y="14138397"/>
          <a:ext cx="889000" cy="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5" name="テキスト ボックス 204"/>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76544</xdr:rowOff>
    </xdr:from>
    <xdr:to>
      <xdr:col>11</xdr:col>
      <xdr:colOff>31750</xdr:colOff>
      <xdr:row>82</xdr:row>
      <xdr:rowOff>89165</xdr:rowOff>
    </xdr:to>
    <xdr:cxnSp macro="">
      <xdr:nvCxnSpPr>
        <xdr:cNvPr id="206" name="直線コネクタ 205"/>
        <xdr:cNvCxnSpPr/>
      </xdr:nvCxnSpPr>
      <xdr:spPr>
        <a:xfrm>
          <a:off x="1447800" y="14135444"/>
          <a:ext cx="8890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8" name="テキスト ボックス 207"/>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10" name="テキスト ボックス 209"/>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95143</xdr:rowOff>
    </xdr:from>
    <xdr:to>
      <xdr:col>23</xdr:col>
      <xdr:colOff>184150</xdr:colOff>
      <xdr:row>83</xdr:row>
      <xdr:rowOff>25293</xdr:rowOff>
    </xdr:to>
    <xdr:sp macro="" textlink="">
      <xdr:nvSpPr>
        <xdr:cNvPr id="216" name="楕円 215"/>
        <xdr:cNvSpPr/>
      </xdr:nvSpPr>
      <xdr:spPr>
        <a:xfrm>
          <a:off x="4902200" y="1415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67220</xdr:rowOff>
    </xdr:from>
    <xdr:ext cx="762000" cy="259045"/>
    <xdr:sp macro="" textlink="">
      <xdr:nvSpPr>
        <xdr:cNvPr id="217" name="人件費・物件費等の状況該当値テキスト"/>
        <xdr:cNvSpPr txBox="1"/>
      </xdr:nvSpPr>
      <xdr:spPr>
        <a:xfrm>
          <a:off x="5041900" y="1412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56066</xdr:rowOff>
    </xdr:from>
    <xdr:to>
      <xdr:col>19</xdr:col>
      <xdr:colOff>184150</xdr:colOff>
      <xdr:row>82</xdr:row>
      <xdr:rowOff>157666</xdr:rowOff>
    </xdr:to>
    <xdr:sp macro="" textlink="">
      <xdr:nvSpPr>
        <xdr:cNvPr id="218" name="楕円 217"/>
        <xdr:cNvSpPr/>
      </xdr:nvSpPr>
      <xdr:spPr>
        <a:xfrm>
          <a:off x="4064000" y="141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142443</xdr:rowOff>
    </xdr:from>
    <xdr:ext cx="736600" cy="259045"/>
    <xdr:sp macro="" textlink="">
      <xdr:nvSpPr>
        <xdr:cNvPr id="219" name="テキスト ボックス 218"/>
        <xdr:cNvSpPr txBox="1"/>
      </xdr:nvSpPr>
      <xdr:spPr>
        <a:xfrm>
          <a:off x="3733800" y="142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28697</xdr:rowOff>
    </xdr:from>
    <xdr:to>
      <xdr:col>15</xdr:col>
      <xdr:colOff>133350</xdr:colOff>
      <xdr:row>82</xdr:row>
      <xdr:rowOff>130297</xdr:rowOff>
    </xdr:to>
    <xdr:sp macro="" textlink="">
      <xdr:nvSpPr>
        <xdr:cNvPr id="220" name="楕円 219"/>
        <xdr:cNvSpPr/>
      </xdr:nvSpPr>
      <xdr:spPr>
        <a:xfrm>
          <a:off x="3175000" y="140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115074</xdr:rowOff>
    </xdr:from>
    <xdr:ext cx="762000" cy="259045"/>
    <xdr:sp macro="" textlink="">
      <xdr:nvSpPr>
        <xdr:cNvPr id="221" name="テキスト ボックス 220"/>
        <xdr:cNvSpPr txBox="1"/>
      </xdr:nvSpPr>
      <xdr:spPr>
        <a:xfrm>
          <a:off x="2844800" y="1417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38365</xdr:rowOff>
    </xdr:from>
    <xdr:to>
      <xdr:col>11</xdr:col>
      <xdr:colOff>82550</xdr:colOff>
      <xdr:row>82</xdr:row>
      <xdr:rowOff>139965</xdr:rowOff>
    </xdr:to>
    <xdr:sp macro="" textlink="">
      <xdr:nvSpPr>
        <xdr:cNvPr id="222" name="楕円 221"/>
        <xdr:cNvSpPr/>
      </xdr:nvSpPr>
      <xdr:spPr>
        <a:xfrm>
          <a:off x="2286000" y="1409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124742</xdr:rowOff>
    </xdr:from>
    <xdr:ext cx="762000" cy="259045"/>
    <xdr:sp macro="" textlink="">
      <xdr:nvSpPr>
        <xdr:cNvPr id="223" name="テキスト ボックス 222"/>
        <xdr:cNvSpPr txBox="1"/>
      </xdr:nvSpPr>
      <xdr:spPr>
        <a:xfrm>
          <a:off x="1955800" y="1418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25744</xdr:rowOff>
    </xdr:from>
    <xdr:to>
      <xdr:col>7</xdr:col>
      <xdr:colOff>31750</xdr:colOff>
      <xdr:row>82</xdr:row>
      <xdr:rowOff>127344</xdr:rowOff>
    </xdr:to>
    <xdr:sp macro="" textlink="">
      <xdr:nvSpPr>
        <xdr:cNvPr id="224" name="楕円 223"/>
        <xdr:cNvSpPr/>
      </xdr:nvSpPr>
      <xdr:spPr>
        <a:xfrm>
          <a:off x="1397000" y="1408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112121</xdr:rowOff>
    </xdr:from>
    <xdr:ext cx="762000" cy="259045"/>
    <xdr:sp macro="" textlink="">
      <xdr:nvSpPr>
        <xdr:cNvPr id="225" name="テキスト ボックス 224"/>
        <xdr:cNvSpPr txBox="1"/>
      </xdr:nvSpPr>
      <xdr:spPr>
        <a:xfrm>
          <a:off x="1066800" y="1417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年度決算は、前年度と比較して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区平均を下回っているため、今後とも、給与水準の適正化が図られるよう努めていく。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132443</xdr:rowOff>
    </xdr:to>
    <xdr:cxnSp macro="">
      <xdr:nvCxnSpPr>
        <xdr:cNvPr id="261" name="直線コネクタ 260"/>
        <xdr:cNvCxnSpPr/>
      </xdr:nvCxnSpPr>
      <xdr:spPr>
        <a:xfrm>
          <a:off x="16179800" y="1419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85</xdr:row>
      <xdr:rowOff>100693</xdr:rowOff>
    </xdr:to>
    <xdr:cxnSp macro="">
      <xdr:nvCxnSpPr>
        <xdr:cNvPr id="264" name="直線コネクタ 263"/>
        <xdr:cNvCxnSpPr/>
      </xdr:nvCxnSpPr>
      <xdr:spPr>
        <a:xfrm flipV="1">
          <a:off x="15290800" y="14191343"/>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6" name="テキスト ボックス 26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100693</xdr:rowOff>
    </xdr:to>
    <xdr:cxnSp macro="">
      <xdr:nvCxnSpPr>
        <xdr:cNvPr id="267" name="直線コネクタ 266"/>
        <xdr:cNvCxnSpPr/>
      </xdr:nvCxnSpPr>
      <xdr:spPr>
        <a:xfrm>
          <a:off x="14401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100693</xdr:rowOff>
    </xdr:to>
    <xdr:cxnSp macro="">
      <xdr:nvCxnSpPr>
        <xdr:cNvPr id="270" name="直線コネクタ 269"/>
        <xdr:cNvCxnSpPr/>
      </xdr:nvCxnSpPr>
      <xdr:spPr>
        <a:xfrm>
          <a:off x="13512800" y="145015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2" name="テキスト ボックス 271"/>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80" name="楕円 279"/>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81"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82" name="楕円 281"/>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83" name="テキスト ボックス 28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5" name="テキスト ボックス 284"/>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6" name="楕円 285"/>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7" name="テキスト ボックス 286"/>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8" name="楕円 287"/>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9" name="テキスト ボックス 288"/>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区平均を上回っているため、今後とも、行政課題に的確に対応する一方で、事務事業の見直しや業務委託化の推進等により職員数の増加を抑制し、定員適正化に取り組んでいく。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167882</xdr:rowOff>
    </xdr:from>
    <xdr:to>
      <xdr:col>81</xdr:col>
      <xdr:colOff>44450</xdr:colOff>
      <xdr:row>61</xdr:row>
      <xdr:rowOff>11370</xdr:rowOff>
    </xdr:to>
    <xdr:cxnSp macro="">
      <xdr:nvCxnSpPr>
        <xdr:cNvPr id="326" name="直線コネクタ 325"/>
        <xdr:cNvCxnSpPr/>
      </xdr:nvCxnSpPr>
      <xdr:spPr>
        <a:xfrm>
          <a:off x="16179800" y="10454882"/>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7" name="定員管理の状況平均値テキスト"/>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162137</xdr:rowOff>
    </xdr:from>
    <xdr:to>
      <xdr:col>77</xdr:col>
      <xdr:colOff>44450</xdr:colOff>
      <xdr:row>60</xdr:row>
      <xdr:rowOff>167882</xdr:rowOff>
    </xdr:to>
    <xdr:cxnSp macro="">
      <xdr:nvCxnSpPr>
        <xdr:cNvPr id="329" name="直線コネクタ 328"/>
        <xdr:cNvCxnSpPr/>
      </xdr:nvCxnSpPr>
      <xdr:spPr>
        <a:xfrm>
          <a:off x="15290800" y="1044913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31" name="テキスト ボックス 330"/>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158690</xdr:rowOff>
    </xdr:from>
    <xdr:to>
      <xdr:col>72</xdr:col>
      <xdr:colOff>203200</xdr:colOff>
      <xdr:row>60</xdr:row>
      <xdr:rowOff>162137</xdr:rowOff>
    </xdr:to>
    <xdr:cxnSp macro="">
      <xdr:nvCxnSpPr>
        <xdr:cNvPr id="332" name="直線コネクタ 331"/>
        <xdr:cNvCxnSpPr/>
      </xdr:nvCxnSpPr>
      <xdr:spPr>
        <a:xfrm>
          <a:off x="14401800" y="1044569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4" name="テキスト ボックス 333"/>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158690</xdr:rowOff>
    </xdr:from>
    <xdr:to>
      <xdr:col>68</xdr:col>
      <xdr:colOff>152400</xdr:colOff>
      <xdr:row>60</xdr:row>
      <xdr:rowOff>170180</xdr:rowOff>
    </xdr:to>
    <xdr:cxnSp macro="">
      <xdr:nvCxnSpPr>
        <xdr:cNvPr id="335" name="直線コネクタ 334"/>
        <xdr:cNvCxnSpPr/>
      </xdr:nvCxnSpPr>
      <xdr:spPr>
        <a:xfrm flipV="1">
          <a:off x="13512800" y="1044569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7" name="テキスト ボックス 336"/>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9" name="テキスト ボックス 338"/>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132020</xdr:rowOff>
    </xdr:from>
    <xdr:to>
      <xdr:col>81</xdr:col>
      <xdr:colOff>95250</xdr:colOff>
      <xdr:row>61</xdr:row>
      <xdr:rowOff>62170</xdr:rowOff>
    </xdr:to>
    <xdr:sp macro="" textlink="">
      <xdr:nvSpPr>
        <xdr:cNvPr id="345" name="楕円 344"/>
        <xdr:cNvSpPr/>
      </xdr:nvSpPr>
      <xdr:spPr>
        <a:xfrm>
          <a:off x="169672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104097</xdr:rowOff>
    </xdr:from>
    <xdr:ext cx="762000" cy="259045"/>
    <xdr:sp macro="" textlink="">
      <xdr:nvSpPr>
        <xdr:cNvPr id="346" name="定員管理の状況該当値テキスト"/>
        <xdr:cNvSpPr txBox="1"/>
      </xdr:nvSpPr>
      <xdr:spPr>
        <a:xfrm>
          <a:off x="17106900" y="103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117082</xdr:rowOff>
    </xdr:from>
    <xdr:to>
      <xdr:col>77</xdr:col>
      <xdr:colOff>95250</xdr:colOff>
      <xdr:row>61</xdr:row>
      <xdr:rowOff>47232</xdr:rowOff>
    </xdr:to>
    <xdr:sp macro="" textlink="">
      <xdr:nvSpPr>
        <xdr:cNvPr id="347" name="楕円 346"/>
        <xdr:cNvSpPr/>
      </xdr:nvSpPr>
      <xdr:spPr>
        <a:xfrm>
          <a:off x="16129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32009</xdr:rowOff>
    </xdr:from>
    <xdr:ext cx="736600" cy="259045"/>
    <xdr:sp macro="" textlink="">
      <xdr:nvSpPr>
        <xdr:cNvPr id="348" name="テキスト ボックス 347"/>
        <xdr:cNvSpPr txBox="1"/>
      </xdr:nvSpPr>
      <xdr:spPr>
        <a:xfrm>
          <a:off x="15798800" y="10490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111337</xdr:rowOff>
    </xdr:from>
    <xdr:to>
      <xdr:col>73</xdr:col>
      <xdr:colOff>44450</xdr:colOff>
      <xdr:row>61</xdr:row>
      <xdr:rowOff>41487</xdr:rowOff>
    </xdr:to>
    <xdr:sp macro="" textlink="">
      <xdr:nvSpPr>
        <xdr:cNvPr id="349" name="楕円 348"/>
        <xdr:cNvSpPr/>
      </xdr:nvSpPr>
      <xdr:spPr>
        <a:xfrm>
          <a:off x="15240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26264</xdr:rowOff>
    </xdr:from>
    <xdr:ext cx="762000" cy="259045"/>
    <xdr:sp macro="" textlink="">
      <xdr:nvSpPr>
        <xdr:cNvPr id="350" name="テキスト ボックス 349"/>
        <xdr:cNvSpPr txBox="1"/>
      </xdr:nvSpPr>
      <xdr:spPr>
        <a:xfrm>
          <a:off x="14909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107890</xdr:rowOff>
    </xdr:from>
    <xdr:to>
      <xdr:col>68</xdr:col>
      <xdr:colOff>203200</xdr:colOff>
      <xdr:row>61</xdr:row>
      <xdr:rowOff>38040</xdr:rowOff>
    </xdr:to>
    <xdr:sp macro="" textlink="">
      <xdr:nvSpPr>
        <xdr:cNvPr id="351" name="楕円 350"/>
        <xdr:cNvSpPr/>
      </xdr:nvSpPr>
      <xdr:spPr>
        <a:xfrm>
          <a:off x="14351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22817</xdr:rowOff>
    </xdr:from>
    <xdr:ext cx="762000" cy="259045"/>
    <xdr:sp macro="" textlink="">
      <xdr:nvSpPr>
        <xdr:cNvPr id="352" name="テキスト ボックス 351"/>
        <xdr:cNvSpPr txBox="1"/>
      </xdr:nvSpPr>
      <xdr:spPr>
        <a:xfrm>
          <a:off x="14020800" y="1048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119380</xdr:rowOff>
    </xdr:from>
    <xdr:to>
      <xdr:col>64</xdr:col>
      <xdr:colOff>152400</xdr:colOff>
      <xdr:row>61</xdr:row>
      <xdr:rowOff>49530</xdr:rowOff>
    </xdr:to>
    <xdr:sp macro="" textlink="">
      <xdr:nvSpPr>
        <xdr:cNvPr id="353" name="楕円 352"/>
        <xdr:cNvSpPr/>
      </xdr:nvSpPr>
      <xdr:spPr>
        <a:xfrm>
          <a:off x="13462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34307</xdr:rowOff>
    </xdr:from>
    <xdr:ext cx="762000" cy="259045"/>
    <xdr:sp macro="" textlink="">
      <xdr:nvSpPr>
        <xdr:cNvPr id="354" name="テキスト ボックス 353"/>
        <xdr:cNvSpPr txBox="1"/>
      </xdr:nvSpPr>
      <xdr:spPr>
        <a:xfrm>
          <a:off x="13131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区平均を下回っており、引き続き、実質公債費比率の急激な変化を抑え、健全な財政運営に努めていく。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40</xdr:row>
      <xdr:rowOff>6350</xdr:rowOff>
    </xdr:to>
    <xdr:cxnSp macro="">
      <xdr:nvCxnSpPr>
        <xdr:cNvPr id="383" name="直線コネクタ 382"/>
        <xdr:cNvCxnSpPr/>
      </xdr:nvCxnSpPr>
      <xdr:spPr>
        <a:xfrm>
          <a:off x="16179800" y="68160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129540</xdr:rowOff>
    </xdr:to>
    <xdr:cxnSp macro="">
      <xdr:nvCxnSpPr>
        <xdr:cNvPr id="386" name="直線コネクタ 385"/>
        <xdr:cNvCxnSpPr/>
      </xdr:nvCxnSpPr>
      <xdr:spPr>
        <a:xfrm>
          <a:off x="15290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105410</xdr:rowOff>
    </xdr:to>
    <xdr:cxnSp macro="">
      <xdr:nvCxnSpPr>
        <xdr:cNvPr id="389" name="直線コネクタ 388"/>
        <xdr:cNvCxnSpPr/>
      </xdr:nvCxnSpPr>
      <xdr:spPr>
        <a:xfrm>
          <a:off x="14401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30480</xdr:rowOff>
    </xdr:to>
    <xdr:cxnSp macro="">
      <xdr:nvCxnSpPr>
        <xdr:cNvPr id="392" name="直線コネクタ 391"/>
        <xdr:cNvCxnSpPr/>
      </xdr:nvCxnSpPr>
      <xdr:spPr>
        <a:xfrm flipV="1">
          <a:off x="13512800" y="67919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6" name="テキスト ボックス 39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2" name="楕円 401"/>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3"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4" name="楕円 403"/>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5" name="テキスト ボックス 404"/>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6" name="楕円 405"/>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7" name="テキスト ボックス 406"/>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8" name="楕円 407"/>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9" name="テキスト ボックス 408"/>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10" name="楕円 409"/>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11" name="テキスト ボックス 410"/>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年度以降、算定比率が負の値となっているため、将来負担比率は算出されていない。今後も、地方債償還額の急激な変化を抑えつつ、公債費負担の適正化に努めるなどの対応を継続していく。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345,231
307,404
18.22
187,633,243
184,112,762
3,468,510
89,285,438
20,375,996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年度決算は、職員数の増加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や会計年度任用職員制度の導入な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どにより、前年度と比較して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区平均を上回っている。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今後とも、行政課題に的確に対応する一方で、事務事業の見直しや業務委託化の推進等により職員数の増加を抑制し、定員適正化に取り組んでいく。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57150</xdr:rowOff>
    </xdr:to>
    <xdr:cxnSp macro="">
      <xdr:nvCxnSpPr>
        <xdr:cNvPr id="66" name="直線コネクタ 65"/>
        <xdr:cNvCxnSpPr/>
      </xdr:nvCxnSpPr>
      <xdr:spPr>
        <a:xfrm>
          <a:off x="3987800" y="6604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76200</xdr:rowOff>
    </xdr:from>
    <xdr:to>
      <xdr:col>19</xdr:col>
      <xdr:colOff>187325</xdr:colOff>
      <xdr:row>38</xdr:row>
      <xdr:rowOff>88900</xdr:rowOff>
    </xdr:to>
    <xdr:cxnSp macro="">
      <xdr:nvCxnSpPr>
        <xdr:cNvPr id="69" name="直線コネクタ 68"/>
        <xdr:cNvCxnSpPr/>
      </xdr:nvCxnSpPr>
      <xdr:spPr>
        <a:xfrm>
          <a:off x="3098800" y="659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76200</xdr:rowOff>
    </xdr:from>
    <xdr:to>
      <xdr:col>15</xdr:col>
      <xdr:colOff>98425</xdr:colOff>
      <xdr:row>38</xdr:row>
      <xdr:rowOff>152400</xdr:rowOff>
    </xdr:to>
    <xdr:cxnSp macro="">
      <xdr:nvCxnSpPr>
        <xdr:cNvPr id="72" name="直線コネクタ 71"/>
        <xdr:cNvCxnSpPr/>
      </xdr:nvCxnSpPr>
      <xdr:spPr>
        <a:xfrm flipV="1">
          <a:off x="2209800" y="659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152400</xdr:rowOff>
    </xdr:from>
    <xdr:to>
      <xdr:col>11</xdr:col>
      <xdr:colOff>9525</xdr:colOff>
      <xdr:row>39</xdr:row>
      <xdr:rowOff>44450</xdr:rowOff>
    </xdr:to>
    <xdr:cxnSp macro="">
      <xdr:nvCxnSpPr>
        <xdr:cNvPr id="75" name="直線コネクタ 74"/>
        <xdr:cNvCxnSpPr/>
      </xdr:nvCxnSpPr>
      <xdr:spPr>
        <a:xfrm flipV="1">
          <a:off x="1320800" y="666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6350</xdr:rowOff>
    </xdr:from>
    <xdr:to>
      <xdr:col>24</xdr:col>
      <xdr:colOff>76200</xdr:colOff>
      <xdr:row>39</xdr:row>
      <xdr:rowOff>107950</xdr:rowOff>
    </xdr:to>
    <xdr:sp macro="" textlink="">
      <xdr:nvSpPr>
        <xdr:cNvPr id="85" name="楕円 84"/>
        <xdr:cNvSpPr/>
      </xdr:nvSpPr>
      <xdr:spPr>
        <a:xfrm>
          <a:off x="4775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149877</xdr:rowOff>
    </xdr:from>
    <xdr:ext cx="762000" cy="259045"/>
    <xdr:sp macro="" textlink="">
      <xdr:nvSpPr>
        <xdr:cNvPr id="86" name="人件費該当値テキスト"/>
        <xdr:cNvSpPr txBox="1"/>
      </xdr:nvSpPr>
      <xdr:spPr>
        <a:xfrm>
          <a:off x="4914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25400</xdr:rowOff>
    </xdr:from>
    <xdr:to>
      <xdr:col>15</xdr:col>
      <xdr:colOff>149225</xdr:colOff>
      <xdr:row>38</xdr:row>
      <xdr:rowOff>127000</xdr:rowOff>
    </xdr:to>
    <xdr:sp macro="" textlink="">
      <xdr:nvSpPr>
        <xdr:cNvPr id="89" name="楕円 88"/>
        <xdr:cNvSpPr/>
      </xdr:nvSpPr>
      <xdr:spPr>
        <a:xfrm>
          <a:off x="3048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111777</xdr:rowOff>
    </xdr:from>
    <xdr:ext cx="762000" cy="259045"/>
    <xdr:sp macro="" textlink="">
      <xdr:nvSpPr>
        <xdr:cNvPr id="90" name="テキスト ボックス 89"/>
        <xdr:cNvSpPr txBox="1"/>
      </xdr:nvSpPr>
      <xdr:spPr>
        <a:xfrm>
          <a:off x="2717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101600</xdr:rowOff>
    </xdr:from>
    <xdr:to>
      <xdr:col>11</xdr:col>
      <xdr:colOff>60325</xdr:colOff>
      <xdr:row>39</xdr:row>
      <xdr:rowOff>31750</xdr:rowOff>
    </xdr:to>
    <xdr:sp macro="" textlink="">
      <xdr:nvSpPr>
        <xdr:cNvPr id="91" name="楕円 90"/>
        <xdr:cNvSpPr/>
      </xdr:nvSpPr>
      <xdr:spPr>
        <a:xfrm>
          <a:off x="2159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16527</xdr:rowOff>
    </xdr:from>
    <xdr:ext cx="762000" cy="259045"/>
    <xdr:sp macro="" textlink="">
      <xdr:nvSpPr>
        <xdr:cNvPr id="92" name="テキスト ボックス 91"/>
        <xdr:cNvSpPr txBox="1"/>
      </xdr:nvSpPr>
      <xdr:spPr>
        <a:xfrm>
          <a:off x="1828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165100</xdr:rowOff>
    </xdr:from>
    <xdr:to>
      <xdr:col>6</xdr:col>
      <xdr:colOff>171450</xdr:colOff>
      <xdr:row>39</xdr:row>
      <xdr:rowOff>95250</xdr:rowOff>
    </xdr:to>
    <xdr:sp macro="" textlink="">
      <xdr:nvSpPr>
        <xdr:cNvPr id="93" name="楕円 92"/>
        <xdr:cNvSpPr/>
      </xdr:nvSpPr>
      <xdr:spPr>
        <a:xfrm>
          <a:off x="127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80027</xdr:rowOff>
    </xdr:from>
    <xdr:ext cx="762000" cy="259045"/>
    <xdr:sp macro="" textlink="">
      <xdr:nvSpPr>
        <xdr:cNvPr id="94" name="テキスト ボックス 93"/>
        <xdr:cNvSpPr txBox="1"/>
      </xdr:nvSpPr>
      <xdr:spPr>
        <a:xfrm>
          <a:off x="939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新型コロナウイルス感染症対策の実施</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今後とも、委託料などの更なる適正化に取り組み、物件費の縮減に努めていく。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15</xdr:row>
      <xdr:rowOff>9979</xdr:rowOff>
    </xdr:to>
    <xdr:cxnSp macro="">
      <xdr:nvCxnSpPr>
        <xdr:cNvPr id="129" name="直線コネクタ 128"/>
        <xdr:cNvCxnSpPr/>
      </xdr:nvCxnSpPr>
      <xdr:spPr>
        <a:xfrm>
          <a:off x="15671800" y="24946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113591</xdr:rowOff>
    </xdr:from>
    <xdr:ext cx="762000" cy="259045"/>
    <xdr:sp macro="" textlink="">
      <xdr:nvSpPr>
        <xdr:cNvPr id="130" name="物件費平均値テキスト"/>
        <xdr:cNvSpPr txBox="1"/>
      </xdr:nvSpPr>
      <xdr:spPr>
        <a:xfrm>
          <a:off x="16598900" y="251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94343</xdr:rowOff>
    </xdr:to>
    <xdr:cxnSp macro="">
      <xdr:nvCxnSpPr>
        <xdr:cNvPr id="132" name="直線コネクタ 131"/>
        <xdr:cNvCxnSpPr/>
      </xdr:nvCxnSpPr>
      <xdr:spPr>
        <a:xfrm>
          <a:off x="14782800" y="2451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124279</xdr:rowOff>
    </xdr:from>
    <xdr:to>
      <xdr:col>73</xdr:col>
      <xdr:colOff>180975</xdr:colOff>
      <xdr:row>14</xdr:row>
      <xdr:rowOff>50800</xdr:rowOff>
    </xdr:to>
    <xdr:cxnSp macro="">
      <xdr:nvCxnSpPr>
        <xdr:cNvPr id="135" name="直線コネクタ 134"/>
        <xdr:cNvCxnSpPr/>
      </xdr:nvCxnSpPr>
      <xdr:spPr>
        <a:xfrm>
          <a:off x="13893800" y="23531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124279</xdr:rowOff>
    </xdr:from>
    <xdr:to>
      <xdr:col>69</xdr:col>
      <xdr:colOff>92075</xdr:colOff>
      <xdr:row>14</xdr:row>
      <xdr:rowOff>18143</xdr:rowOff>
    </xdr:to>
    <xdr:cxnSp macro="">
      <xdr:nvCxnSpPr>
        <xdr:cNvPr id="138" name="直線コネクタ 137"/>
        <xdr:cNvCxnSpPr/>
      </xdr:nvCxnSpPr>
      <xdr:spPr>
        <a:xfrm flipV="1">
          <a:off x="13004800" y="2353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170741</xdr:rowOff>
    </xdr:from>
    <xdr:ext cx="762000" cy="259045"/>
    <xdr:sp macro="" textlink="">
      <xdr:nvSpPr>
        <xdr:cNvPr id="140" name="テキスト ボックス 139"/>
        <xdr:cNvSpPr txBox="1"/>
      </xdr:nvSpPr>
      <xdr:spPr>
        <a:xfrm>
          <a:off x="13512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2" name="テキスト ボックス 141"/>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130629</xdr:rowOff>
    </xdr:from>
    <xdr:to>
      <xdr:col>82</xdr:col>
      <xdr:colOff>158750</xdr:colOff>
      <xdr:row>15</xdr:row>
      <xdr:rowOff>60779</xdr:rowOff>
    </xdr:to>
    <xdr:sp macro="" textlink="">
      <xdr:nvSpPr>
        <xdr:cNvPr id="148" name="楕円 147"/>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147156</xdr:rowOff>
    </xdr:from>
    <xdr:ext cx="762000" cy="259045"/>
    <xdr:sp macro="" textlink="">
      <xdr:nvSpPr>
        <xdr:cNvPr id="149"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50" name="楕円 149"/>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51" name="テキスト ボックス 150"/>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2" name="楕円 151"/>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53" name="テキスト ボックス 152"/>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73479</xdr:rowOff>
    </xdr:from>
    <xdr:to>
      <xdr:col>69</xdr:col>
      <xdr:colOff>142875</xdr:colOff>
      <xdr:row>14</xdr:row>
      <xdr:rowOff>3629</xdr:rowOff>
    </xdr:to>
    <xdr:sp macro="" textlink="">
      <xdr:nvSpPr>
        <xdr:cNvPr id="154" name="楕円 153"/>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13806</xdr:rowOff>
    </xdr:from>
    <xdr:ext cx="762000" cy="259045"/>
    <xdr:sp macro="" textlink="">
      <xdr:nvSpPr>
        <xdr:cNvPr id="155" name="テキスト ボックス 154"/>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138793</xdr:rowOff>
    </xdr:from>
    <xdr:to>
      <xdr:col>65</xdr:col>
      <xdr:colOff>53975</xdr:colOff>
      <xdr:row>14</xdr:row>
      <xdr:rowOff>68943</xdr:rowOff>
    </xdr:to>
    <xdr:sp macro="" textlink="">
      <xdr:nvSpPr>
        <xdr:cNvPr id="156" name="楕円 155"/>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53720</xdr:rowOff>
    </xdr:from>
    <xdr:ext cx="762000" cy="259045"/>
    <xdr:sp macro="" textlink="">
      <xdr:nvSpPr>
        <xdr:cNvPr id="157" name="テキスト ボックス 156"/>
        <xdr:cNvSpPr txBox="1"/>
      </xdr:nvSpPr>
      <xdr:spPr>
        <a:xfrm>
          <a:off x="12623800" y="245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今後も、障害者への自立支援給付費や委託保育費などの社会保障関係費の増が見込まれるため、将来的な財政収支見通しの中で、扶助費を含む義務的経費全体の動向を踏まえ、財政の柔軟性を確保する。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137885</xdr:rowOff>
    </xdr:from>
    <xdr:to>
      <xdr:col>24</xdr:col>
      <xdr:colOff>25400</xdr:colOff>
      <xdr:row>58</xdr:row>
      <xdr:rowOff>159657</xdr:rowOff>
    </xdr:to>
    <xdr:cxnSp macro="">
      <xdr:nvCxnSpPr>
        <xdr:cNvPr id="192" name="直線コネクタ 191"/>
        <xdr:cNvCxnSpPr/>
      </xdr:nvCxnSpPr>
      <xdr:spPr>
        <a:xfrm flipV="1">
          <a:off x="3987800" y="100819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7455</xdr:rowOff>
    </xdr:from>
    <xdr:ext cx="762000" cy="259045"/>
    <xdr:sp macro="" textlink="">
      <xdr:nvSpPr>
        <xdr:cNvPr id="193" name="扶助費平均値テキスト"/>
        <xdr:cNvSpPr txBox="1"/>
      </xdr:nvSpPr>
      <xdr:spPr>
        <a:xfrm>
          <a:off x="4914900" y="1012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58</xdr:row>
      <xdr:rowOff>170543</xdr:rowOff>
    </xdr:to>
    <xdr:cxnSp macro="">
      <xdr:nvCxnSpPr>
        <xdr:cNvPr id="195" name="直線コネクタ 194"/>
        <xdr:cNvCxnSpPr/>
      </xdr:nvCxnSpPr>
      <xdr:spPr>
        <a:xfrm flipV="1">
          <a:off x="3098800" y="1010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197" name="テキスト ボックス 196"/>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170543</xdr:rowOff>
    </xdr:from>
    <xdr:to>
      <xdr:col>15</xdr:col>
      <xdr:colOff>98425</xdr:colOff>
      <xdr:row>59</xdr:row>
      <xdr:rowOff>9978</xdr:rowOff>
    </xdr:to>
    <xdr:cxnSp macro="">
      <xdr:nvCxnSpPr>
        <xdr:cNvPr id="198" name="直線コネクタ 197"/>
        <xdr:cNvCxnSpPr/>
      </xdr:nvCxnSpPr>
      <xdr:spPr>
        <a:xfrm flipV="1">
          <a:off x="2209800" y="10114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00" name="テキスト ボックス 199"/>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116115</xdr:rowOff>
    </xdr:from>
    <xdr:to>
      <xdr:col>11</xdr:col>
      <xdr:colOff>9525</xdr:colOff>
      <xdr:row>59</xdr:row>
      <xdr:rowOff>9978</xdr:rowOff>
    </xdr:to>
    <xdr:cxnSp macro="">
      <xdr:nvCxnSpPr>
        <xdr:cNvPr id="201" name="直線コネクタ 200"/>
        <xdr:cNvCxnSpPr/>
      </xdr:nvCxnSpPr>
      <xdr:spPr>
        <a:xfrm>
          <a:off x="1320800" y="10060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03" name="テキスト ボックス 202"/>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5" name="テキスト ボックス 204"/>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87085</xdr:rowOff>
    </xdr:from>
    <xdr:to>
      <xdr:col>24</xdr:col>
      <xdr:colOff>76200</xdr:colOff>
      <xdr:row>59</xdr:row>
      <xdr:rowOff>17235</xdr:rowOff>
    </xdr:to>
    <xdr:sp macro="" textlink="">
      <xdr:nvSpPr>
        <xdr:cNvPr id="211" name="楕円 210"/>
        <xdr:cNvSpPr/>
      </xdr:nvSpPr>
      <xdr:spPr>
        <a:xfrm>
          <a:off x="4775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103612</xdr:rowOff>
    </xdr:from>
    <xdr:ext cx="762000" cy="259045"/>
    <xdr:sp macro="" textlink="">
      <xdr:nvSpPr>
        <xdr:cNvPr id="212" name="扶助費該当値テキスト"/>
        <xdr:cNvSpPr txBox="1"/>
      </xdr:nvSpPr>
      <xdr:spPr>
        <a:xfrm>
          <a:off x="4914900" y="987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3" name="楕円 212"/>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49184</xdr:rowOff>
    </xdr:from>
    <xdr:ext cx="736600" cy="259045"/>
    <xdr:sp macro="" textlink="">
      <xdr:nvSpPr>
        <xdr:cNvPr id="214" name="テキスト ボックス 213"/>
        <xdr:cNvSpPr txBox="1"/>
      </xdr:nvSpPr>
      <xdr:spPr>
        <a:xfrm>
          <a:off x="3606800" y="98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119743</xdr:rowOff>
    </xdr:from>
    <xdr:to>
      <xdr:col>15</xdr:col>
      <xdr:colOff>149225</xdr:colOff>
      <xdr:row>59</xdr:row>
      <xdr:rowOff>49893</xdr:rowOff>
    </xdr:to>
    <xdr:sp macro="" textlink="">
      <xdr:nvSpPr>
        <xdr:cNvPr id="215" name="楕円 214"/>
        <xdr:cNvSpPr/>
      </xdr:nvSpPr>
      <xdr:spPr>
        <a:xfrm>
          <a:off x="3048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60070</xdr:rowOff>
    </xdr:from>
    <xdr:ext cx="762000" cy="259045"/>
    <xdr:sp macro="" textlink="">
      <xdr:nvSpPr>
        <xdr:cNvPr id="216" name="テキスト ボックス 215"/>
        <xdr:cNvSpPr txBox="1"/>
      </xdr:nvSpPr>
      <xdr:spPr>
        <a:xfrm>
          <a:off x="2717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130628</xdr:rowOff>
    </xdr:from>
    <xdr:to>
      <xdr:col>11</xdr:col>
      <xdr:colOff>60325</xdr:colOff>
      <xdr:row>59</xdr:row>
      <xdr:rowOff>60778</xdr:rowOff>
    </xdr:to>
    <xdr:sp macro="" textlink="">
      <xdr:nvSpPr>
        <xdr:cNvPr id="217" name="楕円 216"/>
        <xdr:cNvSpPr/>
      </xdr:nvSpPr>
      <xdr:spPr>
        <a:xfrm>
          <a:off x="2159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70955</xdr:rowOff>
    </xdr:from>
    <xdr:ext cx="762000" cy="259045"/>
    <xdr:sp macro="" textlink="">
      <xdr:nvSpPr>
        <xdr:cNvPr id="218" name="テキスト ボックス 217"/>
        <xdr:cNvSpPr txBox="1"/>
      </xdr:nvSpPr>
      <xdr:spPr>
        <a:xfrm>
          <a:off x="1828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19" name="楕円 218"/>
        <xdr:cNvSpPr/>
      </xdr:nvSpPr>
      <xdr:spPr>
        <a:xfrm>
          <a:off x="1270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20" name="テキスト ボックス 219"/>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年連続で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区平均を下回った。これは、被保険者数の増などにより、広域連合繰出金や介護保険事業勘定への繰出金が増となったことなどによるものである。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今後とも、保険料の徴収強化などにより、普通会計の負担を減らしていくよう努める。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146050</xdr:rowOff>
    </xdr:from>
    <xdr:to>
      <xdr:col>82</xdr:col>
      <xdr:colOff>107950</xdr:colOff>
      <xdr:row>57</xdr:row>
      <xdr:rowOff>50800</xdr:rowOff>
    </xdr:to>
    <xdr:cxnSp macro="">
      <xdr:nvCxnSpPr>
        <xdr:cNvPr id="253" name="直線コネクタ 252"/>
        <xdr:cNvCxnSpPr/>
      </xdr:nvCxnSpPr>
      <xdr:spPr>
        <a:xfrm>
          <a:off x="15671800" y="9747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4" name="その他平均値テキスト"/>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146050</xdr:rowOff>
    </xdr:to>
    <xdr:cxnSp macro="">
      <xdr:nvCxnSpPr>
        <xdr:cNvPr id="256" name="直線コネクタ 255"/>
        <xdr:cNvCxnSpPr/>
      </xdr:nvCxnSpPr>
      <xdr:spPr>
        <a:xfrm>
          <a:off x="14782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107950</xdr:rowOff>
    </xdr:from>
    <xdr:to>
      <xdr:col>73</xdr:col>
      <xdr:colOff>180975</xdr:colOff>
      <xdr:row>56</xdr:row>
      <xdr:rowOff>127000</xdr:rowOff>
    </xdr:to>
    <xdr:cxnSp macro="">
      <xdr:nvCxnSpPr>
        <xdr:cNvPr id="259" name="直線コネクタ 258"/>
        <xdr:cNvCxnSpPr/>
      </xdr:nvCxnSpPr>
      <xdr:spPr>
        <a:xfrm>
          <a:off x="13893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107950</xdr:rowOff>
    </xdr:from>
    <xdr:to>
      <xdr:col>69</xdr:col>
      <xdr:colOff>92075</xdr:colOff>
      <xdr:row>56</xdr:row>
      <xdr:rowOff>165100</xdr:rowOff>
    </xdr:to>
    <xdr:cxnSp macro="">
      <xdr:nvCxnSpPr>
        <xdr:cNvPr id="262" name="直線コネクタ 261"/>
        <xdr:cNvCxnSpPr/>
      </xdr:nvCxnSpPr>
      <xdr:spPr>
        <a:xfrm flipV="1">
          <a:off x="13004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4" name="テキスト ボックス 263"/>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72" name="楕円 271"/>
        <xdr:cNvSpPr/>
      </xdr:nvSpPr>
      <xdr:spPr>
        <a:xfrm>
          <a:off x="16459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16527</xdr:rowOff>
    </xdr:from>
    <xdr:ext cx="762000" cy="259045"/>
    <xdr:sp macro="" textlink="">
      <xdr:nvSpPr>
        <xdr:cNvPr id="273" name="その他該当値テキスト"/>
        <xdr:cNvSpPr txBox="1"/>
      </xdr:nvSpPr>
      <xdr:spPr>
        <a:xfrm>
          <a:off x="165989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95250</xdr:rowOff>
    </xdr:from>
    <xdr:to>
      <xdr:col>78</xdr:col>
      <xdr:colOff>120650</xdr:colOff>
      <xdr:row>57</xdr:row>
      <xdr:rowOff>25400</xdr:rowOff>
    </xdr:to>
    <xdr:sp macro="" textlink="">
      <xdr:nvSpPr>
        <xdr:cNvPr id="274" name="楕円 273"/>
        <xdr:cNvSpPr/>
      </xdr:nvSpPr>
      <xdr:spPr>
        <a:xfrm>
          <a:off x="15621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35577</xdr:rowOff>
    </xdr:from>
    <xdr:ext cx="736600" cy="259045"/>
    <xdr:sp macro="" textlink="">
      <xdr:nvSpPr>
        <xdr:cNvPr id="275" name="テキスト ボックス 274"/>
        <xdr:cNvSpPr txBox="1"/>
      </xdr:nvSpPr>
      <xdr:spPr>
        <a:xfrm>
          <a:off x="15290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6" name="楕円 275"/>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7" name="テキスト ボックス 276"/>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57150</xdr:rowOff>
    </xdr:from>
    <xdr:to>
      <xdr:col>69</xdr:col>
      <xdr:colOff>142875</xdr:colOff>
      <xdr:row>56</xdr:row>
      <xdr:rowOff>158750</xdr:rowOff>
    </xdr:to>
    <xdr:sp macro="" textlink="">
      <xdr:nvSpPr>
        <xdr:cNvPr id="278" name="楕円 277"/>
        <xdr:cNvSpPr/>
      </xdr:nvSpPr>
      <xdr:spPr>
        <a:xfrm>
          <a:off x="13843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168927</xdr:rowOff>
    </xdr:from>
    <xdr:ext cx="762000" cy="259045"/>
    <xdr:sp macro="" textlink="">
      <xdr:nvSpPr>
        <xdr:cNvPr id="279" name="テキスト ボックス 278"/>
        <xdr:cNvSpPr txBox="1"/>
      </xdr:nvSpPr>
      <xdr:spPr>
        <a:xfrm>
          <a:off x="13512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0" name="楕円 279"/>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81" name="テキスト ボックス 280"/>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年度以降、ほぼ横ばいで推移しており、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区平均を下回っている。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今後とも、外郭団体等への補助金の更なる適正化に取り組み、補助費等の縮減に努めていく。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127000</xdr:rowOff>
    </xdr:to>
    <xdr:cxnSp macro="">
      <xdr:nvCxnSpPr>
        <xdr:cNvPr id="314" name="直線コネクタ 313"/>
        <xdr:cNvCxnSpPr/>
      </xdr:nvCxnSpPr>
      <xdr:spPr>
        <a:xfrm>
          <a:off x="15671800" y="6070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67327</xdr:rowOff>
    </xdr:from>
    <xdr:ext cx="762000" cy="259045"/>
    <xdr:sp macro="" textlink="">
      <xdr:nvSpPr>
        <xdr:cNvPr id="315"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69850</xdr:rowOff>
    </xdr:to>
    <xdr:cxnSp macro="">
      <xdr:nvCxnSpPr>
        <xdr:cNvPr id="317" name="直線コネクタ 316"/>
        <xdr:cNvCxnSpPr/>
      </xdr:nvCxnSpPr>
      <xdr:spPr>
        <a:xfrm>
          <a:off x="14782800" y="607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88900</xdr:rowOff>
    </xdr:to>
    <xdr:cxnSp macro="">
      <xdr:nvCxnSpPr>
        <xdr:cNvPr id="320" name="直線コネクタ 319"/>
        <xdr:cNvCxnSpPr/>
      </xdr:nvCxnSpPr>
      <xdr:spPr>
        <a:xfrm flipV="1">
          <a:off x="13893800" y="607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162577</xdr:rowOff>
    </xdr:from>
    <xdr:ext cx="762000" cy="259045"/>
    <xdr:sp macro="" textlink="">
      <xdr:nvSpPr>
        <xdr:cNvPr id="322" name="テキスト ボックス 321"/>
        <xdr:cNvSpPr txBox="1"/>
      </xdr:nvSpPr>
      <xdr:spPr>
        <a:xfrm>
          <a:off x="14401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88900</xdr:rowOff>
    </xdr:from>
    <xdr:to>
      <xdr:col>69</xdr:col>
      <xdr:colOff>92075</xdr:colOff>
      <xdr:row>35</xdr:row>
      <xdr:rowOff>88900</xdr:rowOff>
    </xdr:to>
    <xdr:cxnSp macro="">
      <xdr:nvCxnSpPr>
        <xdr:cNvPr id="323" name="直線コネクタ 322"/>
        <xdr:cNvCxnSpPr/>
      </xdr:nvCxnSpPr>
      <xdr:spPr>
        <a:xfrm>
          <a:off x="13004800" y="608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27" name="テキスト ボックス 326"/>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33" name="楕円 332"/>
        <xdr:cNvSpPr/>
      </xdr:nvSpPr>
      <xdr:spPr>
        <a:xfrm>
          <a:off x="16459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92727</xdr:rowOff>
    </xdr:from>
    <xdr:ext cx="762000" cy="259045"/>
    <xdr:sp macro="" textlink="">
      <xdr:nvSpPr>
        <xdr:cNvPr id="334" name="補助費等該当値テキスト"/>
        <xdr:cNvSpPr txBox="1"/>
      </xdr:nvSpPr>
      <xdr:spPr>
        <a:xfrm>
          <a:off x="16598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5" name="楕円 334"/>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6" name="テキスト ボックス 335"/>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7" name="楕円 336"/>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8" name="テキスト ボックス 337"/>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38100</xdr:rowOff>
    </xdr:from>
    <xdr:to>
      <xdr:col>69</xdr:col>
      <xdr:colOff>142875</xdr:colOff>
      <xdr:row>35</xdr:row>
      <xdr:rowOff>139700</xdr:rowOff>
    </xdr:to>
    <xdr:sp macro="" textlink="">
      <xdr:nvSpPr>
        <xdr:cNvPr id="339" name="楕円 338"/>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40" name="テキスト ボックス 339"/>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38100</xdr:rowOff>
    </xdr:from>
    <xdr:to>
      <xdr:col>65</xdr:col>
      <xdr:colOff>53975</xdr:colOff>
      <xdr:row>35</xdr:row>
      <xdr:rowOff>139700</xdr:rowOff>
    </xdr:to>
    <xdr:sp macro="" textlink="">
      <xdr:nvSpPr>
        <xdr:cNvPr id="341" name="楕円 340"/>
        <xdr:cNvSpPr/>
      </xdr:nvSpPr>
      <xdr:spPr>
        <a:xfrm>
          <a:off x="12954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149877</xdr:rowOff>
    </xdr:from>
    <xdr:ext cx="762000" cy="259045"/>
    <xdr:sp macro="" textlink="">
      <xdr:nvSpPr>
        <xdr:cNvPr id="342" name="テキスト ボックス 341"/>
        <xdr:cNvSpPr txBox="1"/>
      </xdr:nvSpPr>
      <xdr:spPr>
        <a:xfrm>
          <a:off x="12623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愛日小学校建設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などの起債の元金償還開始により、前年度と比較して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区平均を上回った。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今後の起債発行においても、世代間の公平な負担を図るとともに、地方債償還額の急激な変化を抑えつつ、公債費負担の適正化に努めていく。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88900</xdr:rowOff>
    </xdr:to>
    <xdr:cxnSp macro="">
      <xdr:nvCxnSpPr>
        <xdr:cNvPr id="374" name="直線コネクタ 373"/>
        <xdr:cNvCxnSpPr/>
      </xdr:nvCxnSpPr>
      <xdr:spPr>
        <a:xfrm>
          <a:off x="3987800" y="1342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5"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78</xdr:row>
      <xdr:rowOff>50800</xdr:rowOff>
    </xdr:to>
    <xdr:cxnSp macro="">
      <xdr:nvCxnSpPr>
        <xdr:cNvPr id="377" name="直線コネクタ 376"/>
        <xdr:cNvCxnSpPr/>
      </xdr:nvCxnSpPr>
      <xdr:spPr>
        <a:xfrm>
          <a:off x="3098800" y="1334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9" name="テキスト ボックス 378"/>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78</xdr:row>
      <xdr:rowOff>88900</xdr:rowOff>
    </xdr:to>
    <xdr:cxnSp macro="">
      <xdr:nvCxnSpPr>
        <xdr:cNvPr id="380" name="直線コネクタ 379"/>
        <xdr:cNvCxnSpPr/>
      </xdr:nvCxnSpPr>
      <xdr:spPr>
        <a:xfrm flipV="1">
          <a:off x="2209800" y="1334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80</xdr:row>
      <xdr:rowOff>50800</xdr:rowOff>
    </xdr:to>
    <xdr:cxnSp macro="">
      <xdr:nvCxnSpPr>
        <xdr:cNvPr id="383" name="直線コネクタ 382"/>
        <xdr:cNvCxnSpPr/>
      </xdr:nvCxnSpPr>
      <xdr:spPr>
        <a:xfrm flipV="1">
          <a:off x="1320800" y="13462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5" name="テキスト ボックス 384"/>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87" name="テキスト ボックス 386"/>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93" name="楕円 392"/>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94"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95" name="楕円 394"/>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96" name="テキスト ボックス 39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97" name="楕円 396"/>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98" name="テキスト ボックス 397"/>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9" name="楕円 398"/>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149877</xdr:rowOff>
    </xdr:from>
    <xdr:ext cx="762000" cy="259045"/>
    <xdr:sp macro="" textlink="">
      <xdr:nvSpPr>
        <xdr:cNvPr id="400" name="テキスト ボックス 399"/>
        <xdr:cNvSpPr txBox="1"/>
      </xdr:nvSpPr>
      <xdr:spPr>
        <a:xfrm>
          <a:off x="1828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401" name="楕円 400"/>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402" name="テキスト ボックス 401"/>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区平均を上回っている。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今後とも行財政改革への取組を通じ、経常的経費の縮減に努めていく。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26307</xdr:rowOff>
    </xdr:from>
    <xdr:to>
      <xdr:col>82</xdr:col>
      <xdr:colOff>107950</xdr:colOff>
      <xdr:row>78</xdr:row>
      <xdr:rowOff>116114</xdr:rowOff>
    </xdr:to>
    <xdr:cxnSp macro="">
      <xdr:nvCxnSpPr>
        <xdr:cNvPr id="437" name="直線コネクタ 436"/>
        <xdr:cNvCxnSpPr/>
      </xdr:nvCxnSpPr>
      <xdr:spPr>
        <a:xfrm>
          <a:off x="15671800" y="13227957"/>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8"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143329</xdr:rowOff>
    </xdr:from>
    <xdr:to>
      <xdr:col>78</xdr:col>
      <xdr:colOff>69850</xdr:colOff>
      <xdr:row>77</xdr:row>
      <xdr:rowOff>26307</xdr:rowOff>
    </xdr:to>
    <xdr:cxnSp macro="">
      <xdr:nvCxnSpPr>
        <xdr:cNvPr id="440" name="直線コネクタ 439"/>
        <xdr:cNvCxnSpPr/>
      </xdr:nvCxnSpPr>
      <xdr:spPr>
        <a:xfrm>
          <a:off x="14782800" y="13173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2" name="テキスト ボックス 441"/>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121557</xdr:rowOff>
    </xdr:from>
    <xdr:to>
      <xdr:col>73</xdr:col>
      <xdr:colOff>180975</xdr:colOff>
      <xdr:row>76</xdr:row>
      <xdr:rowOff>143329</xdr:rowOff>
    </xdr:to>
    <xdr:cxnSp macro="">
      <xdr:nvCxnSpPr>
        <xdr:cNvPr id="443" name="直線コネクタ 442"/>
        <xdr:cNvCxnSpPr/>
      </xdr:nvCxnSpPr>
      <xdr:spPr>
        <a:xfrm>
          <a:off x="13893800" y="13151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5" name="テキスト ボックス 444"/>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121557</xdr:rowOff>
    </xdr:from>
    <xdr:to>
      <xdr:col>69</xdr:col>
      <xdr:colOff>92075</xdr:colOff>
      <xdr:row>77</xdr:row>
      <xdr:rowOff>37193</xdr:rowOff>
    </xdr:to>
    <xdr:cxnSp macro="">
      <xdr:nvCxnSpPr>
        <xdr:cNvPr id="446" name="直線コネクタ 445"/>
        <xdr:cNvCxnSpPr/>
      </xdr:nvCxnSpPr>
      <xdr:spPr>
        <a:xfrm flipV="1">
          <a:off x="13004800" y="13151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0" name="テキスト ボックス 449"/>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65314</xdr:rowOff>
    </xdr:from>
    <xdr:to>
      <xdr:col>82</xdr:col>
      <xdr:colOff>158750</xdr:colOff>
      <xdr:row>78</xdr:row>
      <xdr:rowOff>166914</xdr:rowOff>
    </xdr:to>
    <xdr:sp macro="" textlink="">
      <xdr:nvSpPr>
        <xdr:cNvPr id="456" name="楕円 455"/>
        <xdr:cNvSpPr/>
      </xdr:nvSpPr>
      <xdr:spPr>
        <a:xfrm>
          <a:off x="164592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37391</xdr:rowOff>
    </xdr:from>
    <xdr:ext cx="762000" cy="259045"/>
    <xdr:sp macro="" textlink="">
      <xdr:nvSpPr>
        <xdr:cNvPr id="457" name="公債費以外該当値テキスト"/>
        <xdr:cNvSpPr txBox="1"/>
      </xdr:nvSpPr>
      <xdr:spPr>
        <a:xfrm>
          <a:off x="16598900" y="1341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146957</xdr:rowOff>
    </xdr:from>
    <xdr:to>
      <xdr:col>78</xdr:col>
      <xdr:colOff>120650</xdr:colOff>
      <xdr:row>77</xdr:row>
      <xdr:rowOff>77107</xdr:rowOff>
    </xdr:to>
    <xdr:sp macro="" textlink="">
      <xdr:nvSpPr>
        <xdr:cNvPr id="458" name="楕円 457"/>
        <xdr:cNvSpPr/>
      </xdr:nvSpPr>
      <xdr:spPr>
        <a:xfrm>
          <a:off x="15621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61884</xdr:rowOff>
    </xdr:from>
    <xdr:ext cx="736600" cy="259045"/>
    <xdr:sp macro="" textlink="">
      <xdr:nvSpPr>
        <xdr:cNvPr id="459" name="テキスト ボックス 458"/>
        <xdr:cNvSpPr txBox="1"/>
      </xdr:nvSpPr>
      <xdr:spPr>
        <a:xfrm>
          <a:off x="15290800" y="1326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92529</xdr:rowOff>
    </xdr:from>
    <xdr:to>
      <xdr:col>74</xdr:col>
      <xdr:colOff>31750</xdr:colOff>
      <xdr:row>77</xdr:row>
      <xdr:rowOff>22679</xdr:rowOff>
    </xdr:to>
    <xdr:sp macro="" textlink="">
      <xdr:nvSpPr>
        <xdr:cNvPr id="460" name="楕円 459"/>
        <xdr:cNvSpPr/>
      </xdr:nvSpPr>
      <xdr:spPr>
        <a:xfrm>
          <a:off x="14732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7456</xdr:rowOff>
    </xdr:from>
    <xdr:ext cx="762000" cy="259045"/>
    <xdr:sp macro="" textlink="">
      <xdr:nvSpPr>
        <xdr:cNvPr id="461" name="テキスト ボックス 460"/>
        <xdr:cNvSpPr txBox="1"/>
      </xdr:nvSpPr>
      <xdr:spPr>
        <a:xfrm>
          <a:off x="14401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70757</xdr:rowOff>
    </xdr:from>
    <xdr:to>
      <xdr:col>69</xdr:col>
      <xdr:colOff>142875</xdr:colOff>
      <xdr:row>77</xdr:row>
      <xdr:rowOff>907</xdr:rowOff>
    </xdr:to>
    <xdr:sp macro="" textlink="">
      <xdr:nvSpPr>
        <xdr:cNvPr id="462" name="楕円 461"/>
        <xdr:cNvSpPr/>
      </xdr:nvSpPr>
      <xdr:spPr>
        <a:xfrm>
          <a:off x="13843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157134</xdr:rowOff>
    </xdr:from>
    <xdr:ext cx="762000" cy="259045"/>
    <xdr:sp macro="" textlink="">
      <xdr:nvSpPr>
        <xdr:cNvPr id="463" name="テキスト ボックス 462"/>
        <xdr:cNvSpPr txBox="1"/>
      </xdr:nvSpPr>
      <xdr:spPr>
        <a:xfrm>
          <a:off x="13512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157843</xdr:rowOff>
    </xdr:from>
    <xdr:to>
      <xdr:col>65</xdr:col>
      <xdr:colOff>53975</xdr:colOff>
      <xdr:row>77</xdr:row>
      <xdr:rowOff>87993</xdr:rowOff>
    </xdr:to>
    <xdr:sp macro="" textlink="">
      <xdr:nvSpPr>
        <xdr:cNvPr id="464" name="楕円 463"/>
        <xdr:cNvSpPr/>
      </xdr:nvSpPr>
      <xdr:spPr>
        <a:xfrm>
          <a:off x="12954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72770</xdr:rowOff>
    </xdr:from>
    <xdr:ext cx="762000" cy="259045"/>
    <xdr:sp macro="" textlink="">
      <xdr:nvSpPr>
        <xdr:cNvPr id="465" name="テキスト ボックス 464"/>
        <xdr:cNvSpPr txBox="1"/>
      </xdr:nvSpPr>
      <xdr:spPr>
        <a:xfrm>
          <a:off x="12623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113502</xdr:rowOff>
    </xdr:from>
    <xdr:to>
      <xdr:col>29</xdr:col>
      <xdr:colOff>127000</xdr:colOff>
      <xdr:row>17</xdr:row>
      <xdr:rowOff>129634</xdr:rowOff>
    </xdr:to>
    <xdr:cxnSp macro="">
      <xdr:nvCxnSpPr>
        <xdr:cNvPr id="52" name="直線コネクタ 51"/>
        <xdr:cNvCxnSpPr/>
      </xdr:nvCxnSpPr>
      <xdr:spPr bwMode="auto">
        <a:xfrm flipV="1">
          <a:off x="5003800" y="3075777"/>
          <a:ext cx="647700" cy="16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20312</xdr:rowOff>
    </xdr:from>
    <xdr:ext cx="762000" cy="259045"/>
    <xdr:sp macro="" textlink="">
      <xdr:nvSpPr>
        <xdr:cNvPr id="53" name="人口1人当たり決算額の推移平均値テキスト130"/>
        <xdr:cNvSpPr txBox="1"/>
      </xdr:nvSpPr>
      <xdr:spPr>
        <a:xfrm>
          <a:off x="5740400" y="3154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129634</xdr:rowOff>
    </xdr:from>
    <xdr:to>
      <xdr:col>26</xdr:col>
      <xdr:colOff>50800</xdr:colOff>
      <xdr:row>17</xdr:row>
      <xdr:rowOff>142458</xdr:rowOff>
    </xdr:to>
    <xdr:cxnSp macro="">
      <xdr:nvCxnSpPr>
        <xdr:cNvPr id="55" name="直線コネクタ 54"/>
        <xdr:cNvCxnSpPr/>
      </xdr:nvCxnSpPr>
      <xdr:spPr bwMode="auto">
        <a:xfrm flipV="1">
          <a:off x="4305300" y="3091909"/>
          <a:ext cx="698500" cy="12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124083</xdr:rowOff>
    </xdr:from>
    <xdr:to>
      <xdr:col>22</xdr:col>
      <xdr:colOff>114300</xdr:colOff>
      <xdr:row>17</xdr:row>
      <xdr:rowOff>142458</xdr:rowOff>
    </xdr:to>
    <xdr:cxnSp macro="">
      <xdr:nvCxnSpPr>
        <xdr:cNvPr id="58" name="直線コネクタ 57"/>
        <xdr:cNvCxnSpPr/>
      </xdr:nvCxnSpPr>
      <xdr:spPr bwMode="auto">
        <a:xfrm>
          <a:off x="3606800" y="3086358"/>
          <a:ext cx="698500" cy="18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121067</xdr:rowOff>
    </xdr:from>
    <xdr:to>
      <xdr:col>18</xdr:col>
      <xdr:colOff>177800</xdr:colOff>
      <xdr:row>17</xdr:row>
      <xdr:rowOff>124083</xdr:rowOff>
    </xdr:to>
    <xdr:cxnSp macro="">
      <xdr:nvCxnSpPr>
        <xdr:cNvPr id="61" name="直線コネクタ 60"/>
        <xdr:cNvCxnSpPr/>
      </xdr:nvCxnSpPr>
      <xdr:spPr bwMode="auto">
        <a:xfrm>
          <a:off x="2908300" y="3083342"/>
          <a:ext cx="698500" cy="3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62702</xdr:rowOff>
    </xdr:from>
    <xdr:to>
      <xdr:col>29</xdr:col>
      <xdr:colOff>177800</xdr:colOff>
      <xdr:row>17</xdr:row>
      <xdr:rowOff>164302</xdr:rowOff>
    </xdr:to>
    <xdr:sp macro="" textlink="">
      <xdr:nvSpPr>
        <xdr:cNvPr id="71" name="楕円 70"/>
        <xdr:cNvSpPr/>
      </xdr:nvSpPr>
      <xdr:spPr bwMode="auto">
        <a:xfrm>
          <a:off x="5600700" y="302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79229</xdr:rowOff>
    </xdr:from>
    <xdr:ext cx="762000" cy="259045"/>
    <xdr:sp macro="" textlink="">
      <xdr:nvSpPr>
        <xdr:cNvPr id="72" name="人口1人当たり決算額の推移該当値テキスト130"/>
        <xdr:cNvSpPr txBox="1"/>
      </xdr:nvSpPr>
      <xdr:spPr>
        <a:xfrm>
          <a:off x="5740400" y="287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78834</xdr:rowOff>
    </xdr:from>
    <xdr:to>
      <xdr:col>26</xdr:col>
      <xdr:colOff>101600</xdr:colOff>
      <xdr:row>18</xdr:row>
      <xdr:rowOff>8984</xdr:rowOff>
    </xdr:to>
    <xdr:sp macro="" textlink="">
      <xdr:nvSpPr>
        <xdr:cNvPr id="73" name="楕円 72"/>
        <xdr:cNvSpPr/>
      </xdr:nvSpPr>
      <xdr:spPr bwMode="auto">
        <a:xfrm>
          <a:off x="4953000" y="3041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19161</xdr:rowOff>
    </xdr:from>
    <xdr:ext cx="736600" cy="259045"/>
    <xdr:sp macro="" textlink="">
      <xdr:nvSpPr>
        <xdr:cNvPr id="74" name="テキスト ボックス 73"/>
        <xdr:cNvSpPr txBox="1"/>
      </xdr:nvSpPr>
      <xdr:spPr>
        <a:xfrm>
          <a:off x="4622800" y="2809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91658</xdr:rowOff>
    </xdr:from>
    <xdr:to>
      <xdr:col>22</xdr:col>
      <xdr:colOff>165100</xdr:colOff>
      <xdr:row>18</xdr:row>
      <xdr:rowOff>21808</xdr:rowOff>
    </xdr:to>
    <xdr:sp macro="" textlink="">
      <xdr:nvSpPr>
        <xdr:cNvPr id="75" name="楕円 74"/>
        <xdr:cNvSpPr/>
      </xdr:nvSpPr>
      <xdr:spPr bwMode="auto">
        <a:xfrm>
          <a:off x="4254500" y="3053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31985</xdr:rowOff>
    </xdr:from>
    <xdr:ext cx="762000" cy="259045"/>
    <xdr:sp macro="" textlink="">
      <xdr:nvSpPr>
        <xdr:cNvPr id="76" name="テキスト ボックス 75"/>
        <xdr:cNvSpPr txBox="1"/>
      </xdr:nvSpPr>
      <xdr:spPr>
        <a:xfrm>
          <a:off x="3924300" y="282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73283</xdr:rowOff>
    </xdr:from>
    <xdr:to>
      <xdr:col>19</xdr:col>
      <xdr:colOff>38100</xdr:colOff>
      <xdr:row>18</xdr:row>
      <xdr:rowOff>3433</xdr:rowOff>
    </xdr:to>
    <xdr:sp macro="" textlink="">
      <xdr:nvSpPr>
        <xdr:cNvPr id="77" name="楕円 76"/>
        <xdr:cNvSpPr/>
      </xdr:nvSpPr>
      <xdr:spPr bwMode="auto">
        <a:xfrm>
          <a:off x="3556000" y="303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13610</xdr:rowOff>
    </xdr:from>
    <xdr:ext cx="762000" cy="259045"/>
    <xdr:sp macro="" textlink="">
      <xdr:nvSpPr>
        <xdr:cNvPr id="78" name="テキスト ボックス 77"/>
        <xdr:cNvSpPr txBox="1"/>
      </xdr:nvSpPr>
      <xdr:spPr>
        <a:xfrm>
          <a:off x="3225800" y="280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70267</xdr:rowOff>
    </xdr:from>
    <xdr:to>
      <xdr:col>15</xdr:col>
      <xdr:colOff>101600</xdr:colOff>
      <xdr:row>18</xdr:row>
      <xdr:rowOff>417</xdr:rowOff>
    </xdr:to>
    <xdr:sp macro="" textlink="">
      <xdr:nvSpPr>
        <xdr:cNvPr id="79" name="楕円 78"/>
        <xdr:cNvSpPr/>
      </xdr:nvSpPr>
      <xdr:spPr bwMode="auto">
        <a:xfrm>
          <a:off x="2857500" y="3032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10594</xdr:rowOff>
    </xdr:from>
    <xdr:ext cx="762000" cy="259045"/>
    <xdr:sp macro="" textlink="">
      <xdr:nvSpPr>
        <xdr:cNvPr id="80" name="テキスト ボックス 79"/>
        <xdr:cNvSpPr txBox="1"/>
      </xdr:nvSpPr>
      <xdr:spPr>
        <a:xfrm>
          <a:off x="2527300" y="28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86843</xdr:rowOff>
    </xdr:from>
    <xdr:to>
      <xdr:col>29</xdr:col>
      <xdr:colOff>127000</xdr:colOff>
      <xdr:row>36</xdr:row>
      <xdr:rowOff>94082</xdr:rowOff>
    </xdr:to>
    <xdr:cxnSp macro="">
      <xdr:nvCxnSpPr>
        <xdr:cNvPr id="111" name="直線コネクタ 110"/>
        <xdr:cNvCxnSpPr/>
      </xdr:nvCxnSpPr>
      <xdr:spPr bwMode="auto">
        <a:xfrm flipV="1">
          <a:off x="5003800" y="7040093"/>
          <a:ext cx="6477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94082</xdr:rowOff>
    </xdr:from>
    <xdr:to>
      <xdr:col>26</xdr:col>
      <xdr:colOff>50800</xdr:colOff>
      <xdr:row>36</xdr:row>
      <xdr:rowOff>155499</xdr:rowOff>
    </xdr:to>
    <xdr:cxnSp macro="">
      <xdr:nvCxnSpPr>
        <xdr:cNvPr id="114" name="直線コネクタ 113"/>
        <xdr:cNvCxnSpPr/>
      </xdr:nvCxnSpPr>
      <xdr:spPr bwMode="auto">
        <a:xfrm flipV="1">
          <a:off x="4305300" y="7047332"/>
          <a:ext cx="698500" cy="6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151308</xdr:rowOff>
    </xdr:from>
    <xdr:to>
      <xdr:col>22</xdr:col>
      <xdr:colOff>114300</xdr:colOff>
      <xdr:row>36</xdr:row>
      <xdr:rowOff>155499</xdr:rowOff>
    </xdr:to>
    <xdr:cxnSp macro="">
      <xdr:nvCxnSpPr>
        <xdr:cNvPr id="117" name="直線コネクタ 116"/>
        <xdr:cNvCxnSpPr/>
      </xdr:nvCxnSpPr>
      <xdr:spPr bwMode="auto">
        <a:xfrm>
          <a:off x="3606800" y="7104558"/>
          <a:ext cx="698500" cy="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112370</xdr:rowOff>
    </xdr:from>
    <xdr:to>
      <xdr:col>18</xdr:col>
      <xdr:colOff>177800</xdr:colOff>
      <xdr:row>36</xdr:row>
      <xdr:rowOff>151308</xdr:rowOff>
    </xdr:to>
    <xdr:cxnSp macro="">
      <xdr:nvCxnSpPr>
        <xdr:cNvPr id="120" name="直線コネクタ 119"/>
        <xdr:cNvCxnSpPr/>
      </xdr:nvCxnSpPr>
      <xdr:spPr bwMode="auto">
        <a:xfrm>
          <a:off x="2908300" y="7065620"/>
          <a:ext cx="698500" cy="3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36043</xdr:rowOff>
    </xdr:from>
    <xdr:to>
      <xdr:col>29</xdr:col>
      <xdr:colOff>177800</xdr:colOff>
      <xdr:row>36</xdr:row>
      <xdr:rowOff>137643</xdr:rowOff>
    </xdr:to>
    <xdr:sp macro="" textlink="">
      <xdr:nvSpPr>
        <xdr:cNvPr id="130" name="楕円 129"/>
        <xdr:cNvSpPr/>
      </xdr:nvSpPr>
      <xdr:spPr bwMode="auto">
        <a:xfrm>
          <a:off x="5600700" y="6989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8120</xdr:rowOff>
    </xdr:from>
    <xdr:ext cx="762000" cy="259045"/>
    <xdr:sp macro="" textlink="">
      <xdr:nvSpPr>
        <xdr:cNvPr id="131" name="人口1人当たり決算額の推移該当値テキスト445"/>
        <xdr:cNvSpPr txBox="1"/>
      </xdr:nvSpPr>
      <xdr:spPr>
        <a:xfrm>
          <a:off x="5740400" y="69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43282</xdr:rowOff>
    </xdr:from>
    <xdr:to>
      <xdr:col>26</xdr:col>
      <xdr:colOff>101600</xdr:colOff>
      <xdr:row>36</xdr:row>
      <xdr:rowOff>144882</xdr:rowOff>
    </xdr:to>
    <xdr:sp macro="" textlink="">
      <xdr:nvSpPr>
        <xdr:cNvPr id="132" name="楕円 131"/>
        <xdr:cNvSpPr/>
      </xdr:nvSpPr>
      <xdr:spPr bwMode="auto">
        <a:xfrm>
          <a:off x="4953000" y="699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129659</xdr:rowOff>
    </xdr:from>
    <xdr:ext cx="736600" cy="259045"/>
    <xdr:sp macro="" textlink="">
      <xdr:nvSpPr>
        <xdr:cNvPr id="133" name="テキスト ボックス 132"/>
        <xdr:cNvSpPr txBox="1"/>
      </xdr:nvSpPr>
      <xdr:spPr>
        <a:xfrm>
          <a:off x="4622800" y="7082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104699</xdr:rowOff>
    </xdr:from>
    <xdr:to>
      <xdr:col>22</xdr:col>
      <xdr:colOff>165100</xdr:colOff>
      <xdr:row>37</xdr:row>
      <xdr:rowOff>34849</xdr:rowOff>
    </xdr:to>
    <xdr:sp macro="" textlink="">
      <xdr:nvSpPr>
        <xdr:cNvPr id="134" name="楕円 133"/>
        <xdr:cNvSpPr/>
      </xdr:nvSpPr>
      <xdr:spPr bwMode="auto">
        <a:xfrm>
          <a:off x="4254500" y="7057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19626</xdr:rowOff>
    </xdr:from>
    <xdr:ext cx="762000" cy="259045"/>
    <xdr:sp macro="" textlink="">
      <xdr:nvSpPr>
        <xdr:cNvPr id="135" name="テキスト ボックス 134"/>
        <xdr:cNvSpPr txBox="1"/>
      </xdr:nvSpPr>
      <xdr:spPr>
        <a:xfrm>
          <a:off x="3924300" y="714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100508</xdr:rowOff>
    </xdr:from>
    <xdr:to>
      <xdr:col>19</xdr:col>
      <xdr:colOff>38100</xdr:colOff>
      <xdr:row>37</xdr:row>
      <xdr:rowOff>30658</xdr:rowOff>
    </xdr:to>
    <xdr:sp macro="" textlink="">
      <xdr:nvSpPr>
        <xdr:cNvPr id="136" name="楕円 135"/>
        <xdr:cNvSpPr/>
      </xdr:nvSpPr>
      <xdr:spPr bwMode="auto">
        <a:xfrm>
          <a:off x="3556000" y="7053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15435</xdr:rowOff>
    </xdr:from>
    <xdr:ext cx="762000" cy="259045"/>
    <xdr:sp macro="" textlink="">
      <xdr:nvSpPr>
        <xdr:cNvPr id="137" name="テキスト ボックス 136"/>
        <xdr:cNvSpPr txBox="1"/>
      </xdr:nvSpPr>
      <xdr:spPr>
        <a:xfrm>
          <a:off x="3225800" y="714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61570</xdr:rowOff>
    </xdr:from>
    <xdr:to>
      <xdr:col>15</xdr:col>
      <xdr:colOff>101600</xdr:colOff>
      <xdr:row>36</xdr:row>
      <xdr:rowOff>163170</xdr:rowOff>
    </xdr:to>
    <xdr:sp macro="" textlink="">
      <xdr:nvSpPr>
        <xdr:cNvPr id="138" name="楕円 137"/>
        <xdr:cNvSpPr/>
      </xdr:nvSpPr>
      <xdr:spPr bwMode="auto">
        <a:xfrm>
          <a:off x="2857500" y="701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147947</xdr:rowOff>
    </xdr:from>
    <xdr:ext cx="762000" cy="259045"/>
    <xdr:sp macro="" textlink="">
      <xdr:nvSpPr>
        <xdr:cNvPr id="139" name="テキスト ボックス 138"/>
        <xdr:cNvSpPr txBox="1"/>
      </xdr:nvSpPr>
      <xdr:spPr>
        <a:xfrm>
          <a:off x="2527300" y="71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345,231
307,404
18.22
187,633,243
184,112,762
3,468,510
89,285,438
20,375,996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95025</xdr:rowOff>
    </xdr:from>
    <xdr:to>
      <xdr:col>24</xdr:col>
      <xdr:colOff>63500</xdr:colOff>
      <xdr:row>36</xdr:row>
      <xdr:rowOff>107848</xdr:rowOff>
    </xdr:to>
    <xdr:cxnSp macro="">
      <xdr:nvCxnSpPr>
        <xdr:cNvPr id="63" name="直線コネクタ 62"/>
        <xdr:cNvCxnSpPr/>
      </xdr:nvCxnSpPr>
      <xdr:spPr>
        <a:xfrm flipV="1">
          <a:off x="3797300" y="6267225"/>
          <a:ext cx="838200" cy="1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107848</xdr:rowOff>
    </xdr:from>
    <xdr:to>
      <xdr:col>19</xdr:col>
      <xdr:colOff>177800</xdr:colOff>
      <xdr:row>36</xdr:row>
      <xdr:rowOff>115588</xdr:rowOff>
    </xdr:to>
    <xdr:cxnSp macro="">
      <xdr:nvCxnSpPr>
        <xdr:cNvPr id="66" name="直線コネクタ 65"/>
        <xdr:cNvCxnSpPr/>
      </xdr:nvCxnSpPr>
      <xdr:spPr>
        <a:xfrm flipV="1">
          <a:off x="2908300" y="6280048"/>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110504</xdr:rowOff>
    </xdr:from>
    <xdr:to>
      <xdr:col>15</xdr:col>
      <xdr:colOff>50800</xdr:colOff>
      <xdr:row>36</xdr:row>
      <xdr:rowOff>115588</xdr:rowOff>
    </xdr:to>
    <xdr:cxnSp macro="">
      <xdr:nvCxnSpPr>
        <xdr:cNvPr id="69" name="直線コネクタ 68"/>
        <xdr:cNvCxnSpPr/>
      </xdr:nvCxnSpPr>
      <xdr:spPr>
        <a:xfrm>
          <a:off x="2019300" y="6282704"/>
          <a:ext cx="8890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101785</xdr:rowOff>
    </xdr:from>
    <xdr:to>
      <xdr:col>10</xdr:col>
      <xdr:colOff>114300</xdr:colOff>
      <xdr:row>36</xdr:row>
      <xdr:rowOff>110504</xdr:rowOff>
    </xdr:to>
    <xdr:cxnSp macro="">
      <xdr:nvCxnSpPr>
        <xdr:cNvPr id="72" name="直線コネクタ 71"/>
        <xdr:cNvCxnSpPr/>
      </xdr:nvCxnSpPr>
      <xdr:spPr>
        <a:xfrm>
          <a:off x="1130300" y="6273985"/>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44225</xdr:rowOff>
    </xdr:from>
    <xdr:to>
      <xdr:col>24</xdr:col>
      <xdr:colOff>114300</xdr:colOff>
      <xdr:row>36</xdr:row>
      <xdr:rowOff>145825</xdr:rowOff>
    </xdr:to>
    <xdr:sp macro="" textlink="">
      <xdr:nvSpPr>
        <xdr:cNvPr id="82" name="楕円 81"/>
        <xdr:cNvSpPr/>
      </xdr:nvSpPr>
      <xdr:spPr>
        <a:xfrm>
          <a:off x="4584700" y="621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67102</xdr:rowOff>
    </xdr:from>
    <xdr:ext cx="534377" cy="259045"/>
    <xdr:sp macro="" textlink="">
      <xdr:nvSpPr>
        <xdr:cNvPr id="83" name="人件費該当値テキスト"/>
        <xdr:cNvSpPr txBox="1"/>
      </xdr:nvSpPr>
      <xdr:spPr>
        <a:xfrm>
          <a:off x="4686300" y="60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57048</xdr:rowOff>
    </xdr:from>
    <xdr:to>
      <xdr:col>20</xdr:col>
      <xdr:colOff>38100</xdr:colOff>
      <xdr:row>36</xdr:row>
      <xdr:rowOff>158648</xdr:rowOff>
    </xdr:to>
    <xdr:sp macro="" textlink="">
      <xdr:nvSpPr>
        <xdr:cNvPr id="84" name="楕円 83"/>
        <xdr:cNvSpPr/>
      </xdr:nvSpPr>
      <xdr:spPr>
        <a:xfrm>
          <a:off x="3746500" y="62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3725</xdr:rowOff>
    </xdr:from>
    <xdr:ext cx="534377" cy="259045"/>
    <xdr:sp macro="" textlink="">
      <xdr:nvSpPr>
        <xdr:cNvPr id="85" name="テキスト ボックス 84"/>
        <xdr:cNvSpPr txBox="1"/>
      </xdr:nvSpPr>
      <xdr:spPr>
        <a:xfrm>
          <a:off x="3530111" y="60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64788</xdr:rowOff>
    </xdr:from>
    <xdr:to>
      <xdr:col>15</xdr:col>
      <xdr:colOff>101600</xdr:colOff>
      <xdr:row>36</xdr:row>
      <xdr:rowOff>166388</xdr:rowOff>
    </xdr:to>
    <xdr:sp macro="" textlink="">
      <xdr:nvSpPr>
        <xdr:cNvPr id="86" name="楕円 85"/>
        <xdr:cNvSpPr/>
      </xdr:nvSpPr>
      <xdr:spPr>
        <a:xfrm>
          <a:off x="2857500" y="62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11465</xdr:rowOff>
    </xdr:from>
    <xdr:ext cx="534377" cy="259045"/>
    <xdr:sp macro="" textlink="">
      <xdr:nvSpPr>
        <xdr:cNvPr id="87" name="テキスト ボックス 86"/>
        <xdr:cNvSpPr txBox="1"/>
      </xdr:nvSpPr>
      <xdr:spPr>
        <a:xfrm>
          <a:off x="2641111" y="60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59704</xdr:rowOff>
    </xdr:from>
    <xdr:to>
      <xdr:col>10</xdr:col>
      <xdr:colOff>165100</xdr:colOff>
      <xdr:row>36</xdr:row>
      <xdr:rowOff>161304</xdr:rowOff>
    </xdr:to>
    <xdr:sp macro="" textlink="">
      <xdr:nvSpPr>
        <xdr:cNvPr id="88" name="楕円 87"/>
        <xdr:cNvSpPr/>
      </xdr:nvSpPr>
      <xdr:spPr>
        <a:xfrm>
          <a:off x="1968500" y="623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6381</xdr:rowOff>
    </xdr:from>
    <xdr:ext cx="534377" cy="259045"/>
    <xdr:sp macro="" textlink="">
      <xdr:nvSpPr>
        <xdr:cNvPr id="89" name="テキスト ボックス 88"/>
        <xdr:cNvSpPr txBox="1"/>
      </xdr:nvSpPr>
      <xdr:spPr>
        <a:xfrm>
          <a:off x="1752111" y="600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50985</xdr:rowOff>
    </xdr:from>
    <xdr:to>
      <xdr:col>6</xdr:col>
      <xdr:colOff>38100</xdr:colOff>
      <xdr:row>36</xdr:row>
      <xdr:rowOff>152585</xdr:rowOff>
    </xdr:to>
    <xdr:sp macro="" textlink="">
      <xdr:nvSpPr>
        <xdr:cNvPr id="90" name="楕円 89"/>
        <xdr:cNvSpPr/>
      </xdr:nvSpPr>
      <xdr:spPr>
        <a:xfrm>
          <a:off x="1079500" y="62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169112</xdr:rowOff>
    </xdr:from>
    <xdr:ext cx="534377" cy="259045"/>
    <xdr:sp macro="" textlink="">
      <xdr:nvSpPr>
        <xdr:cNvPr id="91" name="テキスト ボックス 90"/>
        <xdr:cNvSpPr txBox="1"/>
      </xdr:nvSpPr>
      <xdr:spPr>
        <a:xfrm>
          <a:off x="863111" y="599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88737</xdr:rowOff>
    </xdr:from>
    <xdr:to>
      <xdr:col>24</xdr:col>
      <xdr:colOff>63500</xdr:colOff>
      <xdr:row>57</xdr:row>
      <xdr:rowOff>133467</xdr:rowOff>
    </xdr:to>
    <xdr:cxnSp macro="">
      <xdr:nvCxnSpPr>
        <xdr:cNvPr id="121" name="直線コネクタ 120"/>
        <xdr:cNvCxnSpPr/>
      </xdr:nvCxnSpPr>
      <xdr:spPr>
        <a:xfrm flipV="1">
          <a:off x="3797300" y="9861387"/>
          <a:ext cx="838200" cy="4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131472</xdr:rowOff>
    </xdr:from>
    <xdr:ext cx="534377" cy="259045"/>
    <xdr:sp macro="" textlink="">
      <xdr:nvSpPr>
        <xdr:cNvPr id="122" name="物件費平均値テキスト"/>
        <xdr:cNvSpPr txBox="1"/>
      </xdr:nvSpPr>
      <xdr:spPr>
        <a:xfrm>
          <a:off x="4686300" y="99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133467</xdr:rowOff>
    </xdr:from>
    <xdr:to>
      <xdr:col>19</xdr:col>
      <xdr:colOff>177800</xdr:colOff>
      <xdr:row>58</xdr:row>
      <xdr:rowOff>216</xdr:rowOff>
    </xdr:to>
    <xdr:cxnSp macro="">
      <xdr:nvCxnSpPr>
        <xdr:cNvPr id="124" name="直線コネクタ 123"/>
        <xdr:cNvCxnSpPr/>
      </xdr:nvCxnSpPr>
      <xdr:spPr>
        <a:xfrm flipV="1">
          <a:off x="2908300" y="9906117"/>
          <a:ext cx="889000" cy="3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100352</xdr:rowOff>
    </xdr:from>
    <xdr:ext cx="534377" cy="259045"/>
    <xdr:sp macro="" textlink="">
      <xdr:nvSpPr>
        <xdr:cNvPr id="126" name="テキスト ボックス 125"/>
        <xdr:cNvSpPr txBox="1"/>
      </xdr:nvSpPr>
      <xdr:spPr>
        <a:xfrm>
          <a:off x="3530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164153</xdr:rowOff>
    </xdr:from>
    <xdr:to>
      <xdr:col>15</xdr:col>
      <xdr:colOff>50800</xdr:colOff>
      <xdr:row>58</xdr:row>
      <xdr:rowOff>216</xdr:rowOff>
    </xdr:to>
    <xdr:cxnSp macro="">
      <xdr:nvCxnSpPr>
        <xdr:cNvPr id="127" name="直線コネクタ 126"/>
        <xdr:cNvCxnSpPr/>
      </xdr:nvCxnSpPr>
      <xdr:spPr>
        <a:xfrm>
          <a:off x="2019300" y="9936803"/>
          <a:ext cx="889000" cy="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152374</xdr:rowOff>
    </xdr:from>
    <xdr:ext cx="534377" cy="259045"/>
    <xdr:sp macro="" textlink="">
      <xdr:nvSpPr>
        <xdr:cNvPr id="129" name="テキスト ボックス 128"/>
        <xdr:cNvSpPr txBox="1"/>
      </xdr:nvSpPr>
      <xdr:spPr>
        <a:xfrm>
          <a:off x="2641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164153</xdr:rowOff>
    </xdr:from>
    <xdr:to>
      <xdr:col>10</xdr:col>
      <xdr:colOff>114300</xdr:colOff>
      <xdr:row>58</xdr:row>
      <xdr:rowOff>16782</xdr:rowOff>
    </xdr:to>
    <xdr:cxnSp macro="">
      <xdr:nvCxnSpPr>
        <xdr:cNvPr id="130" name="直線コネクタ 129"/>
        <xdr:cNvCxnSpPr/>
      </xdr:nvCxnSpPr>
      <xdr:spPr>
        <a:xfrm flipV="1">
          <a:off x="1130300" y="9936803"/>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165320</xdr:rowOff>
    </xdr:from>
    <xdr:ext cx="534377" cy="259045"/>
    <xdr:sp macro="" textlink="">
      <xdr:nvSpPr>
        <xdr:cNvPr id="132" name="テキスト ボックス 131"/>
        <xdr:cNvSpPr txBox="1"/>
      </xdr:nvSpPr>
      <xdr:spPr>
        <a:xfrm>
          <a:off x="1752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37937</xdr:rowOff>
    </xdr:from>
    <xdr:to>
      <xdr:col>24</xdr:col>
      <xdr:colOff>114300</xdr:colOff>
      <xdr:row>57</xdr:row>
      <xdr:rowOff>139537</xdr:rowOff>
    </xdr:to>
    <xdr:sp macro="" textlink="">
      <xdr:nvSpPr>
        <xdr:cNvPr id="140" name="楕円 139"/>
        <xdr:cNvSpPr/>
      </xdr:nvSpPr>
      <xdr:spPr>
        <a:xfrm>
          <a:off x="4584700" y="981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60814</xdr:rowOff>
    </xdr:from>
    <xdr:ext cx="534377" cy="259045"/>
    <xdr:sp macro="" textlink="">
      <xdr:nvSpPr>
        <xdr:cNvPr id="141" name="物件費該当値テキスト"/>
        <xdr:cNvSpPr txBox="1"/>
      </xdr:nvSpPr>
      <xdr:spPr>
        <a:xfrm>
          <a:off x="4686300" y="966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82667</xdr:rowOff>
    </xdr:from>
    <xdr:to>
      <xdr:col>20</xdr:col>
      <xdr:colOff>38100</xdr:colOff>
      <xdr:row>58</xdr:row>
      <xdr:rowOff>12817</xdr:rowOff>
    </xdr:to>
    <xdr:sp macro="" textlink="">
      <xdr:nvSpPr>
        <xdr:cNvPr id="142" name="楕円 141"/>
        <xdr:cNvSpPr/>
      </xdr:nvSpPr>
      <xdr:spPr>
        <a:xfrm>
          <a:off x="3746500" y="985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29344</xdr:rowOff>
    </xdr:from>
    <xdr:ext cx="534377" cy="259045"/>
    <xdr:sp macro="" textlink="">
      <xdr:nvSpPr>
        <xdr:cNvPr id="143" name="テキスト ボックス 142"/>
        <xdr:cNvSpPr txBox="1"/>
      </xdr:nvSpPr>
      <xdr:spPr>
        <a:xfrm>
          <a:off x="3530111" y="96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120866</xdr:rowOff>
    </xdr:from>
    <xdr:to>
      <xdr:col>15</xdr:col>
      <xdr:colOff>101600</xdr:colOff>
      <xdr:row>58</xdr:row>
      <xdr:rowOff>51016</xdr:rowOff>
    </xdr:to>
    <xdr:sp macro="" textlink="">
      <xdr:nvSpPr>
        <xdr:cNvPr id="144" name="楕円 143"/>
        <xdr:cNvSpPr/>
      </xdr:nvSpPr>
      <xdr:spPr>
        <a:xfrm>
          <a:off x="2857500" y="98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67543</xdr:rowOff>
    </xdr:from>
    <xdr:ext cx="534377" cy="259045"/>
    <xdr:sp macro="" textlink="">
      <xdr:nvSpPr>
        <xdr:cNvPr id="145" name="テキスト ボックス 144"/>
        <xdr:cNvSpPr txBox="1"/>
      </xdr:nvSpPr>
      <xdr:spPr>
        <a:xfrm>
          <a:off x="2641111" y="9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113353</xdr:rowOff>
    </xdr:from>
    <xdr:to>
      <xdr:col>10</xdr:col>
      <xdr:colOff>165100</xdr:colOff>
      <xdr:row>58</xdr:row>
      <xdr:rowOff>43503</xdr:rowOff>
    </xdr:to>
    <xdr:sp macro="" textlink="">
      <xdr:nvSpPr>
        <xdr:cNvPr id="146" name="楕円 145"/>
        <xdr:cNvSpPr/>
      </xdr:nvSpPr>
      <xdr:spPr>
        <a:xfrm>
          <a:off x="1968500" y="98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60030</xdr:rowOff>
    </xdr:from>
    <xdr:ext cx="534377" cy="259045"/>
    <xdr:sp macro="" textlink="">
      <xdr:nvSpPr>
        <xdr:cNvPr id="147" name="テキスト ボックス 146"/>
        <xdr:cNvSpPr txBox="1"/>
      </xdr:nvSpPr>
      <xdr:spPr>
        <a:xfrm>
          <a:off x="1752111" y="966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137432</xdr:rowOff>
    </xdr:from>
    <xdr:to>
      <xdr:col>6</xdr:col>
      <xdr:colOff>38100</xdr:colOff>
      <xdr:row>58</xdr:row>
      <xdr:rowOff>67582</xdr:rowOff>
    </xdr:to>
    <xdr:sp macro="" textlink="">
      <xdr:nvSpPr>
        <xdr:cNvPr id="148" name="楕円 147"/>
        <xdr:cNvSpPr/>
      </xdr:nvSpPr>
      <xdr:spPr>
        <a:xfrm>
          <a:off x="1079500" y="99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84109</xdr:rowOff>
    </xdr:from>
    <xdr:ext cx="534377" cy="259045"/>
    <xdr:sp macro="" textlink="">
      <xdr:nvSpPr>
        <xdr:cNvPr id="149" name="テキスト ボックス 148"/>
        <xdr:cNvSpPr txBox="1"/>
      </xdr:nvSpPr>
      <xdr:spPr>
        <a:xfrm>
          <a:off x="863111" y="968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133024</xdr:rowOff>
    </xdr:from>
    <xdr:to>
      <xdr:col>24</xdr:col>
      <xdr:colOff>63500</xdr:colOff>
      <xdr:row>76</xdr:row>
      <xdr:rowOff>153415</xdr:rowOff>
    </xdr:to>
    <xdr:cxnSp macro="">
      <xdr:nvCxnSpPr>
        <xdr:cNvPr id="176" name="直線コネクタ 175"/>
        <xdr:cNvCxnSpPr/>
      </xdr:nvCxnSpPr>
      <xdr:spPr>
        <a:xfrm flipV="1">
          <a:off x="3797300" y="13163224"/>
          <a:ext cx="8382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120407</xdr:rowOff>
    </xdr:from>
    <xdr:to>
      <xdr:col>19</xdr:col>
      <xdr:colOff>177800</xdr:colOff>
      <xdr:row>76</xdr:row>
      <xdr:rowOff>153415</xdr:rowOff>
    </xdr:to>
    <xdr:cxnSp macro="">
      <xdr:nvCxnSpPr>
        <xdr:cNvPr id="179" name="直線コネクタ 178"/>
        <xdr:cNvCxnSpPr/>
      </xdr:nvCxnSpPr>
      <xdr:spPr>
        <a:xfrm>
          <a:off x="2908300" y="13150607"/>
          <a:ext cx="889000" cy="3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120407</xdr:rowOff>
    </xdr:from>
    <xdr:to>
      <xdr:col>15</xdr:col>
      <xdr:colOff>50800</xdr:colOff>
      <xdr:row>76</xdr:row>
      <xdr:rowOff>154513</xdr:rowOff>
    </xdr:to>
    <xdr:cxnSp macro="">
      <xdr:nvCxnSpPr>
        <xdr:cNvPr id="182" name="直線コネクタ 181"/>
        <xdr:cNvCxnSpPr/>
      </xdr:nvCxnSpPr>
      <xdr:spPr>
        <a:xfrm flipV="1">
          <a:off x="2019300" y="13150607"/>
          <a:ext cx="889000" cy="3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134762</xdr:rowOff>
    </xdr:from>
    <xdr:to>
      <xdr:col>10</xdr:col>
      <xdr:colOff>114300</xdr:colOff>
      <xdr:row>76</xdr:row>
      <xdr:rowOff>154513</xdr:rowOff>
    </xdr:to>
    <xdr:cxnSp macro="">
      <xdr:nvCxnSpPr>
        <xdr:cNvPr id="185" name="直線コネクタ 184"/>
        <xdr:cNvCxnSpPr/>
      </xdr:nvCxnSpPr>
      <xdr:spPr>
        <a:xfrm>
          <a:off x="1130300" y="13164962"/>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82224</xdr:rowOff>
    </xdr:from>
    <xdr:to>
      <xdr:col>24</xdr:col>
      <xdr:colOff>114300</xdr:colOff>
      <xdr:row>77</xdr:row>
      <xdr:rowOff>12374</xdr:rowOff>
    </xdr:to>
    <xdr:sp macro="" textlink="">
      <xdr:nvSpPr>
        <xdr:cNvPr id="195" name="楕円 194"/>
        <xdr:cNvSpPr/>
      </xdr:nvSpPr>
      <xdr:spPr>
        <a:xfrm>
          <a:off x="4584700" y="1311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60651</xdr:rowOff>
    </xdr:from>
    <xdr:ext cx="469744" cy="259045"/>
    <xdr:sp macro="" textlink="">
      <xdr:nvSpPr>
        <xdr:cNvPr id="196" name="維持補修費該当値テキスト"/>
        <xdr:cNvSpPr txBox="1"/>
      </xdr:nvSpPr>
      <xdr:spPr>
        <a:xfrm>
          <a:off x="4686300" y="1309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102615</xdr:rowOff>
    </xdr:from>
    <xdr:to>
      <xdr:col>20</xdr:col>
      <xdr:colOff>38100</xdr:colOff>
      <xdr:row>77</xdr:row>
      <xdr:rowOff>32765</xdr:rowOff>
    </xdr:to>
    <xdr:sp macro="" textlink="">
      <xdr:nvSpPr>
        <xdr:cNvPr id="197" name="楕円 196"/>
        <xdr:cNvSpPr/>
      </xdr:nvSpPr>
      <xdr:spPr>
        <a:xfrm>
          <a:off x="3746500" y="131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23892</xdr:rowOff>
    </xdr:from>
    <xdr:ext cx="469744" cy="259045"/>
    <xdr:sp macro="" textlink="">
      <xdr:nvSpPr>
        <xdr:cNvPr id="198" name="テキスト ボックス 197"/>
        <xdr:cNvSpPr txBox="1"/>
      </xdr:nvSpPr>
      <xdr:spPr>
        <a:xfrm>
          <a:off x="3562428" y="1322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69607</xdr:rowOff>
    </xdr:from>
    <xdr:to>
      <xdr:col>15</xdr:col>
      <xdr:colOff>101600</xdr:colOff>
      <xdr:row>76</xdr:row>
      <xdr:rowOff>171207</xdr:rowOff>
    </xdr:to>
    <xdr:sp macro="" textlink="">
      <xdr:nvSpPr>
        <xdr:cNvPr id="199" name="楕円 198"/>
        <xdr:cNvSpPr/>
      </xdr:nvSpPr>
      <xdr:spPr>
        <a:xfrm>
          <a:off x="2857500" y="130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16283</xdr:rowOff>
    </xdr:from>
    <xdr:ext cx="469744" cy="259045"/>
    <xdr:sp macro="" textlink="">
      <xdr:nvSpPr>
        <xdr:cNvPr id="200" name="テキスト ボックス 199"/>
        <xdr:cNvSpPr txBox="1"/>
      </xdr:nvSpPr>
      <xdr:spPr>
        <a:xfrm>
          <a:off x="2673428" y="1287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103713</xdr:rowOff>
    </xdr:from>
    <xdr:to>
      <xdr:col>10</xdr:col>
      <xdr:colOff>165100</xdr:colOff>
      <xdr:row>77</xdr:row>
      <xdr:rowOff>33863</xdr:rowOff>
    </xdr:to>
    <xdr:sp macro="" textlink="">
      <xdr:nvSpPr>
        <xdr:cNvPr id="201" name="楕円 200"/>
        <xdr:cNvSpPr/>
      </xdr:nvSpPr>
      <xdr:spPr>
        <a:xfrm>
          <a:off x="1968500" y="1313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50390</xdr:rowOff>
    </xdr:from>
    <xdr:ext cx="469744" cy="259045"/>
    <xdr:sp macro="" textlink="">
      <xdr:nvSpPr>
        <xdr:cNvPr id="202" name="テキスト ボックス 201"/>
        <xdr:cNvSpPr txBox="1"/>
      </xdr:nvSpPr>
      <xdr:spPr>
        <a:xfrm>
          <a:off x="1784428" y="1290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83962</xdr:rowOff>
    </xdr:from>
    <xdr:to>
      <xdr:col>6</xdr:col>
      <xdr:colOff>38100</xdr:colOff>
      <xdr:row>77</xdr:row>
      <xdr:rowOff>14112</xdr:rowOff>
    </xdr:to>
    <xdr:sp macro="" textlink="">
      <xdr:nvSpPr>
        <xdr:cNvPr id="203" name="楕円 202"/>
        <xdr:cNvSpPr/>
      </xdr:nvSpPr>
      <xdr:spPr>
        <a:xfrm>
          <a:off x="1079500" y="131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30639</xdr:rowOff>
    </xdr:from>
    <xdr:ext cx="469744" cy="259045"/>
    <xdr:sp macro="" textlink="">
      <xdr:nvSpPr>
        <xdr:cNvPr id="204" name="テキスト ボックス 203"/>
        <xdr:cNvSpPr txBox="1"/>
      </xdr:nvSpPr>
      <xdr:spPr>
        <a:xfrm>
          <a:off x="895428" y="1288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104972</xdr:rowOff>
    </xdr:from>
    <xdr:to>
      <xdr:col>24</xdr:col>
      <xdr:colOff>63500</xdr:colOff>
      <xdr:row>94</xdr:row>
      <xdr:rowOff>67348</xdr:rowOff>
    </xdr:to>
    <xdr:cxnSp macro="">
      <xdr:nvCxnSpPr>
        <xdr:cNvPr id="234" name="直線コネクタ 233"/>
        <xdr:cNvCxnSpPr/>
      </xdr:nvCxnSpPr>
      <xdr:spPr>
        <a:xfrm flipV="1">
          <a:off x="3797300" y="16049822"/>
          <a:ext cx="838200" cy="1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67348</xdr:rowOff>
    </xdr:from>
    <xdr:to>
      <xdr:col>19</xdr:col>
      <xdr:colOff>177800</xdr:colOff>
      <xdr:row>94</xdr:row>
      <xdr:rowOff>157359</xdr:rowOff>
    </xdr:to>
    <xdr:cxnSp macro="">
      <xdr:nvCxnSpPr>
        <xdr:cNvPr id="237" name="直線コネクタ 236"/>
        <xdr:cNvCxnSpPr/>
      </xdr:nvCxnSpPr>
      <xdr:spPr>
        <a:xfrm flipV="1">
          <a:off x="2908300" y="16183648"/>
          <a:ext cx="889000" cy="9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113849</xdr:rowOff>
    </xdr:from>
    <xdr:to>
      <xdr:col>15</xdr:col>
      <xdr:colOff>50800</xdr:colOff>
      <xdr:row>94</xdr:row>
      <xdr:rowOff>157359</xdr:rowOff>
    </xdr:to>
    <xdr:cxnSp macro="">
      <xdr:nvCxnSpPr>
        <xdr:cNvPr id="240" name="直線コネクタ 239"/>
        <xdr:cNvCxnSpPr/>
      </xdr:nvCxnSpPr>
      <xdr:spPr>
        <a:xfrm>
          <a:off x="2019300" y="16230149"/>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113849</xdr:rowOff>
    </xdr:from>
    <xdr:to>
      <xdr:col>10</xdr:col>
      <xdr:colOff>114300</xdr:colOff>
      <xdr:row>95</xdr:row>
      <xdr:rowOff>1454</xdr:rowOff>
    </xdr:to>
    <xdr:cxnSp macro="">
      <xdr:nvCxnSpPr>
        <xdr:cNvPr id="243" name="直線コネクタ 242"/>
        <xdr:cNvCxnSpPr/>
      </xdr:nvCxnSpPr>
      <xdr:spPr>
        <a:xfrm flipV="1">
          <a:off x="1130300" y="16230149"/>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161796</xdr:rowOff>
    </xdr:from>
    <xdr:ext cx="599010" cy="259045"/>
    <xdr:sp macro="" textlink="">
      <xdr:nvSpPr>
        <xdr:cNvPr id="245" name="テキスト ボックス 244"/>
        <xdr:cNvSpPr txBox="1"/>
      </xdr:nvSpPr>
      <xdr:spPr>
        <a:xfrm>
          <a:off x="1719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54172</xdr:rowOff>
    </xdr:from>
    <xdr:to>
      <xdr:col>24</xdr:col>
      <xdr:colOff>114300</xdr:colOff>
      <xdr:row>93</xdr:row>
      <xdr:rowOff>155772</xdr:rowOff>
    </xdr:to>
    <xdr:sp macro="" textlink="">
      <xdr:nvSpPr>
        <xdr:cNvPr id="253" name="楕円 252"/>
        <xdr:cNvSpPr/>
      </xdr:nvSpPr>
      <xdr:spPr>
        <a:xfrm>
          <a:off x="4584700" y="159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77049</xdr:rowOff>
    </xdr:from>
    <xdr:ext cx="599010" cy="259045"/>
    <xdr:sp macro="" textlink="">
      <xdr:nvSpPr>
        <xdr:cNvPr id="254" name="扶助費該当値テキスト"/>
        <xdr:cNvSpPr txBox="1"/>
      </xdr:nvSpPr>
      <xdr:spPr>
        <a:xfrm>
          <a:off x="4686300" y="158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16548</xdr:rowOff>
    </xdr:from>
    <xdr:to>
      <xdr:col>20</xdr:col>
      <xdr:colOff>38100</xdr:colOff>
      <xdr:row>94</xdr:row>
      <xdr:rowOff>118148</xdr:rowOff>
    </xdr:to>
    <xdr:sp macro="" textlink="">
      <xdr:nvSpPr>
        <xdr:cNvPr id="255" name="楕円 254"/>
        <xdr:cNvSpPr/>
      </xdr:nvSpPr>
      <xdr:spPr>
        <a:xfrm>
          <a:off x="3746500" y="161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134675</xdr:rowOff>
    </xdr:from>
    <xdr:ext cx="599010" cy="259045"/>
    <xdr:sp macro="" textlink="">
      <xdr:nvSpPr>
        <xdr:cNvPr id="256" name="テキスト ボックス 255"/>
        <xdr:cNvSpPr txBox="1"/>
      </xdr:nvSpPr>
      <xdr:spPr>
        <a:xfrm>
          <a:off x="3497795" y="1590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106559</xdr:rowOff>
    </xdr:from>
    <xdr:to>
      <xdr:col>15</xdr:col>
      <xdr:colOff>101600</xdr:colOff>
      <xdr:row>95</xdr:row>
      <xdr:rowOff>36709</xdr:rowOff>
    </xdr:to>
    <xdr:sp macro="" textlink="">
      <xdr:nvSpPr>
        <xdr:cNvPr id="257" name="楕円 256"/>
        <xdr:cNvSpPr/>
      </xdr:nvSpPr>
      <xdr:spPr>
        <a:xfrm>
          <a:off x="2857500" y="162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53236</xdr:rowOff>
    </xdr:from>
    <xdr:ext cx="599010" cy="259045"/>
    <xdr:sp macro="" textlink="">
      <xdr:nvSpPr>
        <xdr:cNvPr id="258" name="テキスト ボックス 257"/>
        <xdr:cNvSpPr txBox="1"/>
      </xdr:nvSpPr>
      <xdr:spPr>
        <a:xfrm>
          <a:off x="2608795" y="1599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63049</xdr:rowOff>
    </xdr:from>
    <xdr:to>
      <xdr:col>10</xdr:col>
      <xdr:colOff>165100</xdr:colOff>
      <xdr:row>94</xdr:row>
      <xdr:rowOff>164649</xdr:rowOff>
    </xdr:to>
    <xdr:sp macro="" textlink="">
      <xdr:nvSpPr>
        <xdr:cNvPr id="259" name="楕円 258"/>
        <xdr:cNvSpPr/>
      </xdr:nvSpPr>
      <xdr:spPr>
        <a:xfrm>
          <a:off x="1968500" y="161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9726</xdr:rowOff>
    </xdr:from>
    <xdr:ext cx="599010" cy="259045"/>
    <xdr:sp macro="" textlink="">
      <xdr:nvSpPr>
        <xdr:cNvPr id="260" name="テキスト ボックス 259"/>
        <xdr:cNvSpPr txBox="1"/>
      </xdr:nvSpPr>
      <xdr:spPr>
        <a:xfrm>
          <a:off x="1719795" y="1595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122104</xdr:rowOff>
    </xdr:from>
    <xdr:to>
      <xdr:col>6</xdr:col>
      <xdr:colOff>38100</xdr:colOff>
      <xdr:row>95</xdr:row>
      <xdr:rowOff>52254</xdr:rowOff>
    </xdr:to>
    <xdr:sp macro="" textlink="">
      <xdr:nvSpPr>
        <xdr:cNvPr id="261" name="楕円 260"/>
        <xdr:cNvSpPr/>
      </xdr:nvSpPr>
      <xdr:spPr>
        <a:xfrm>
          <a:off x="1079500" y="162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68781</xdr:rowOff>
    </xdr:from>
    <xdr:ext cx="599010" cy="259045"/>
    <xdr:sp macro="" textlink="">
      <xdr:nvSpPr>
        <xdr:cNvPr id="262" name="テキスト ボックス 261"/>
        <xdr:cNvSpPr txBox="1"/>
      </xdr:nvSpPr>
      <xdr:spPr>
        <a:xfrm>
          <a:off x="830795" y="1601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54688</xdr:rowOff>
    </xdr:from>
    <xdr:to>
      <xdr:col>55</xdr:col>
      <xdr:colOff>0</xdr:colOff>
      <xdr:row>38</xdr:row>
      <xdr:rowOff>29570</xdr:rowOff>
    </xdr:to>
    <xdr:cxnSp macro="">
      <xdr:nvCxnSpPr>
        <xdr:cNvPr id="289" name="直線コネクタ 288"/>
        <xdr:cNvCxnSpPr/>
      </xdr:nvCxnSpPr>
      <xdr:spPr>
        <a:xfrm flipV="1">
          <a:off x="9639300" y="6055438"/>
          <a:ext cx="838200" cy="48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0" name="補助費等平均値テキスト"/>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29570</xdr:rowOff>
    </xdr:from>
    <xdr:to>
      <xdr:col>50</xdr:col>
      <xdr:colOff>114300</xdr:colOff>
      <xdr:row>38</xdr:row>
      <xdr:rowOff>30283</xdr:rowOff>
    </xdr:to>
    <xdr:cxnSp macro="">
      <xdr:nvCxnSpPr>
        <xdr:cNvPr id="292" name="直線コネクタ 291"/>
        <xdr:cNvCxnSpPr/>
      </xdr:nvCxnSpPr>
      <xdr:spPr>
        <a:xfrm flipV="1">
          <a:off x="8750300" y="6544670"/>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77532</xdr:rowOff>
    </xdr:from>
    <xdr:ext cx="534377" cy="259045"/>
    <xdr:sp macro="" textlink="">
      <xdr:nvSpPr>
        <xdr:cNvPr id="294" name="テキスト ボックス 293"/>
        <xdr:cNvSpPr txBox="1"/>
      </xdr:nvSpPr>
      <xdr:spPr>
        <a:xfrm>
          <a:off x="9372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30283</xdr:rowOff>
    </xdr:from>
    <xdr:to>
      <xdr:col>45</xdr:col>
      <xdr:colOff>177800</xdr:colOff>
      <xdr:row>38</xdr:row>
      <xdr:rowOff>42623</xdr:rowOff>
    </xdr:to>
    <xdr:cxnSp macro="">
      <xdr:nvCxnSpPr>
        <xdr:cNvPr id="295" name="直線コネクタ 294"/>
        <xdr:cNvCxnSpPr/>
      </xdr:nvCxnSpPr>
      <xdr:spPr>
        <a:xfrm flipV="1">
          <a:off x="7861300" y="6545383"/>
          <a:ext cx="889000" cy="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7" name="テキスト ボックス 296"/>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42623</xdr:rowOff>
    </xdr:from>
    <xdr:to>
      <xdr:col>41</xdr:col>
      <xdr:colOff>50800</xdr:colOff>
      <xdr:row>38</xdr:row>
      <xdr:rowOff>50258</xdr:rowOff>
    </xdr:to>
    <xdr:cxnSp macro="">
      <xdr:nvCxnSpPr>
        <xdr:cNvPr id="298" name="直線コネクタ 297"/>
        <xdr:cNvCxnSpPr/>
      </xdr:nvCxnSpPr>
      <xdr:spPr>
        <a:xfrm flipV="1">
          <a:off x="6972300" y="6557723"/>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0" name="テキスト ボックス 299"/>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95559</xdr:rowOff>
    </xdr:from>
    <xdr:ext cx="534377" cy="259045"/>
    <xdr:sp macro="" textlink="">
      <xdr:nvSpPr>
        <xdr:cNvPr id="302" name="テキスト ボックス 301"/>
        <xdr:cNvSpPr txBox="1"/>
      </xdr:nvSpPr>
      <xdr:spPr>
        <a:xfrm>
          <a:off x="6705111" y="6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3888</xdr:rowOff>
    </xdr:from>
    <xdr:to>
      <xdr:col>55</xdr:col>
      <xdr:colOff>50800</xdr:colOff>
      <xdr:row>35</xdr:row>
      <xdr:rowOff>105488</xdr:rowOff>
    </xdr:to>
    <xdr:sp macro="" textlink="">
      <xdr:nvSpPr>
        <xdr:cNvPr id="308" name="楕円 307"/>
        <xdr:cNvSpPr/>
      </xdr:nvSpPr>
      <xdr:spPr>
        <a:xfrm>
          <a:off x="10426700" y="600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134715</xdr:rowOff>
    </xdr:from>
    <xdr:ext cx="599010" cy="259045"/>
    <xdr:sp macro="" textlink="">
      <xdr:nvSpPr>
        <xdr:cNvPr id="309" name="補助費等該当値テキスト"/>
        <xdr:cNvSpPr txBox="1"/>
      </xdr:nvSpPr>
      <xdr:spPr>
        <a:xfrm>
          <a:off x="10528300" y="579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150220</xdr:rowOff>
    </xdr:from>
    <xdr:to>
      <xdr:col>50</xdr:col>
      <xdr:colOff>165100</xdr:colOff>
      <xdr:row>38</xdr:row>
      <xdr:rowOff>80370</xdr:rowOff>
    </xdr:to>
    <xdr:sp macro="" textlink="">
      <xdr:nvSpPr>
        <xdr:cNvPr id="310" name="楕円 309"/>
        <xdr:cNvSpPr/>
      </xdr:nvSpPr>
      <xdr:spPr>
        <a:xfrm>
          <a:off x="9588500" y="649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96897</xdr:rowOff>
    </xdr:from>
    <xdr:ext cx="534377" cy="259045"/>
    <xdr:sp macro="" textlink="">
      <xdr:nvSpPr>
        <xdr:cNvPr id="311" name="テキスト ボックス 310"/>
        <xdr:cNvSpPr txBox="1"/>
      </xdr:nvSpPr>
      <xdr:spPr>
        <a:xfrm>
          <a:off x="9372111" y="626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150933</xdr:rowOff>
    </xdr:from>
    <xdr:to>
      <xdr:col>46</xdr:col>
      <xdr:colOff>38100</xdr:colOff>
      <xdr:row>38</xdr:row>
      <xdr:rowOff>81083</xdr:rowOff>
    </xdr:to>
    <xdr:sp macro="" textlink="">
      <xdr:nvSpPr>
        <xdr:cNvPr id="312" name="楕円 311"/>
        <xdr:cNvSpPr/>
      </xdr:nvSpPr>
      <xdr:spPr>
        <a:xfrm>
          <a:off x="8699500" y="64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97610</xdr:rowOff>
    </xdr:from>
    <xdr:ext cx="534377" cy="259045"/>
    <xdr:sp macro="" textlink="">
      <xdr:nvSpPr>
        <xdr:cNvPr id="313" name="テキスト ボックス 312"/>
        <xdr:cNvSpPr txBox="1"/>
      </xdr:nvSpPr>
      <xdr:spPr>
        <a:xfrm>
          <a:off x="8483111" y="626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163273</xdr:rowOff>
    </xdr:from>
    <xdr:to>
      <xdr:col>41</xdr:col>
      <xdr:colOff>101600</xdr:colOff>
      <xdr:row>38</xdr:row>
      <xdr:rowOff>93423</xdr:rowOff>
    </xdr:to>
    <xdr:sp macro="" textlink="">
      <xdr:nvSpPr>
        <xdr:cNvPr id="314" name="楕円 313"/>
        <xdr:cNvSpPr/>
      </xdr:nvSpPr>
      <xdr:spPr>
        <a:xfrm>
          <a:off x="7810500" y="65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109950</xdr:rowOff>
    </xdr:from>
    <xdr:ext cx="534377" cy="259045"/>
    <xdr:sp macro="" textlink="">
      <xdr:nvSpPr>
        <xdr:cNvPr id="315" name="テキスト ボックス 314"/>
        <xdr:cNvSpPr txBox="1"/>
      </xdr:nvSpPr>
      <xdr:spPr>
        <a:xfrm>
          <a:off x="7594111" y="62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170908</xdr:rowOff>
    </xdr:from>
    <xdr:to>
      <xdr:col>36</xdr:col>
      <xdr:colOff>165100</xdr:colOff>
      <xdr:row>38</xdr:row>
      <xdr:rowOff>101058</xdr:rowOff>
    </xdr:to>
    <xdr:sp macro="" textlink="">
      <xdr:nvSpPr>
        <xdr:cNvPr id="316" name="楕円 315"/>
        <xdr:cNvSpPr/>
      </xdr:nvSpPr>
      <xdr:spPr>
        <a:xfrm>
          <a:off x="6921500" y="65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117585</xdr:rowOff>
    </xdr:from>
    <xdr:ext cx="534377" cy="259045"/>
    <xdr:sp macro="" textlink="">
      <xdr:nvSpPr>
        <xdr:cNvPr id="317" name="テキスト ボックス 316"/>
        <xdr:cNvSpPr txBox="1"/>
      </xdr:nvSpPr>
      <xdr:spPr>
        <a:xfrm>
          <a:off x="6705111" y="628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162918</xdr:rowOff>
    </xdr:from>
    <xdr:to>
      <xdr:col>55</xdr:col>
      <xdr:colOff>0</xdr:colOff>
      <xdr:row>58</xdr:row>
      <xdr:rowOff>29896</xdr:rowOff>
    </xdr:to>
    <xdr:cxnSp macro="">
      <xdr:nvCxnSpPr>
        <xdr:cNvPr id="346" name="直線コネクタ 345"/>
        <xdr:cNvCxnSpPr/>
      </xdr:nvCxnSpPr>
      <xdr:spPr>
        <a:xfrm>
          <a:off x="9639300" y="9935568"/>
          <a:ext cx="838200" cy="3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162918</xdr:rowOff>
    </xdr:from>
    <xdr:to>
      <xdr:col>50</xdr:col>
      <xdr:colOff>114300</xdr:colOff>
      <xdr:row>58</xdr:row>
      <xdr:rowOff>18359</xdr:rowOff>
    </xdr:to>
    <xdr:cxnSp macro="">
      <xdr:nvCxnSpPr>
        <xdr:cNvPr id="349" name="直線コネクタ 348"/>
        <xdr:cNvCxnSpPr/>
      </xdr:nvCxnSpPr>
      <xdr:spPr>
        <a:xfrm flipV="1">
          <a:off x="8750300" y="9935568"/>
          <a:ext cx="889000" cy="2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1" name="テキスト ボックス 350"/>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15670</xdr:rowOff>
    </xdr:from>
    <xdr:to>
      <xdr:col>45</xdr:col>
      <xdr:colOff>177800</xdr:colOff>
      <xdr:row>58</xdr:row>
      <xdr:rowOff>18359</xdr:rowOff>
    </xdr:to>
    <xdr:cxnSp macro="">
      <xdr:nvCxnSpPr>
        <xdr:cNvPr id="352" name="直線コネクタ 351"/>
        <xdr:cNvCxnSpPr/>
      </xdr:nvCxnSpPr>
      <xdr:spPr>
        <a:xfrm>
          <a:off x="7861300" y="9959770"/>
          <a:ext cx="8890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4" name="テキスト ボックス 353"/>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118318</xdr:rowOff>
    </xdr:from>
    <xdr:to>
      <xdr:col>41</xdr:col>
      <xdr:colOff>50800</xdr:colOff>
      <xdr:row>58</xdr:row>
      <xdr:rowOff>15670</xdr:rowOff>
    </xdr:to>
    <xdr:cxnSp macro="">
      <xdr:nvCxnSpPr>
        <xdr:cNvPr id="355" name="直線コネクタ 354"/>
        <xdr:cNvCxnSpPr/>
      </xdr:nvCxnSpPr>
      <xdr:spPr>
        <a:xfrm>
          <a:off x="6972300" y="9890968"/>
          <a:ext cx="889000" cy="6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7" name="テキスト ボックス 356"/>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59" name="テキスト ボックス 358"/>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150546</xdr:rowOff>
    </xdr:from>
    <xdr:to>
      <xdr:col>55</xdr:col>
      <xdr:colOff>50800</xdr:colOff>
      <xdr:row>58</xdr:row>
      <xdr:rowOff>80696</xdr:rowOff>
    </xdr:to>
    <xdr:sp macro="" textlink="">
      <xdr:nvSpPr>
        <xdr:cNvPr id="365" name="楕円 364"/>
        <xdr:cNvSpPr/>
      </xdr:nvSpPr>
      <xdr:spPr>
        <a:xfrm>
          <a:off x="10426700" y="99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65473</xdr:rowOff>
    </xdr:from>
    <xdr:ext cx="534377" cy="259045"/>
    <xdr:sp macro="" textlink="">
      <xdr:nvSpPr>
        <xdr:cNvPr id="366" name="普通建設事業費該当値テキスト"/>
        <xdr:cNvSpPr txBox="1"/>
      </xdr:nvSpPr>
      <xdr:spPr>
        <a:xfrm>
          <a:off x="10528300" y="98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112118</xdr:rowOff>
    </xdr:from>
    <xdr:to>
      <xdr:col>50</xdr:col>
      <xdr:colOff>165100</xdr:colOff>
      <xdr:row>58</xdr:row>
      <xdr:rowOff>42268</xdr:rowOff>
    </xdr:to>
    <xdr:sp macro="" textlink="">
      <xdr:nvSpPr>
        <xdr:cNvPr id="367" name="楕円 366"/>
        <xdr:cNvSpPr/>
      </xdr:nvSpPr>
      <xdr:spPr>
        <a:xfrm>
          <a:off x="9588500" y="988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33395</xdr:rowOff>
    </xdr:from>
    <xdr:ext cx="534377" cy="259045"/>
    <xdr:sp macro="" textlink="">
      <xdr:nvSpPr>
        <xdr:cNvPr id="368" name="テキスト ボックス 367"/>
        <xdr:cNvSpPr txBox="1"/>
      </xdr:nvSpPr>
      <xdr:spPr>
        <a:xfrm>
          <a:off x="9372111" y="997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139009</xdr:rowOff>
    </xdr:from>
    <xdr:to>
      <xdr:col>46</xdr:col>
      <xdr:colOff>38100</xdr:colOff>
      <xdr:row>58</xdr:row>
      <xdr:rowOff>69159</xdr:rowOff>
    </xdr:to>
    <xdr:sp macro="" textlink="">
      <xdr:nvSpPr>
        <xdr:cNvPr id="369" name="楕円 368"/>
        <xdr:cNvSpPr/>
      </xdr:nvSpPr>
      <xdr:spPr>
        <a:xfrm>
          <a:off x="8699500" y="99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60286</xdr:rowOff>
    </xdr:from>
    <xdr:ext cx="534377" cy="259045"/>
    <xdr:sp macro="" textlink="">
      <xdr:nvSpPr>
        <xdr:cNvPr id="370" name="テキスト ボックス 369"/>
        <xdr:cNvSpPr txBox="1"/>
      </xdr:nvSpPr>
      <xdr:spPr>
        <a:xfrm>
          <a:off x="8483111" y="1000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136320</xdr:rowOff>
    </xdr:from>
    <xdr:to>
      <xdr:col>41</xdr:col>
      <xdr:colOff>101600</xdr:colOff>
      <xdr:row>58</xdr:row>
      <xdr:rowOff>66470</xdr:rowOff>
    </xdr:to>
    <xdr:sp macro="" textlink="">
      <xdr:nvSpPr>
        <xdr:cNvPr id="371" name="楕円 370"/>
        <xdr:cNvSpPr/>
      </xdr:nvSpPr>
      <xdr:spPr>
        <a:xfrm>
          <a:off x="7810500" y="99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57597</xdr:rowOff>
    </xdr:from>
    <xdr:ext cx="534377" cy="259045"/>
    <xdr:sp macro="" textlink="">
      <xdr:nvSpPr>
        <xdr:cNvPr id="372" name="テキスト ボックス 371"/>
        <xdr:cNvSpPr txBox="1"/>
      </xdr:nvSpPr>
      <xdr:spPr>
        <a:xfrm>
          <a:off x="7594111" y="1000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67518</xdr:rowOff>
    </xdr:from>
    <xdr:to>
      <xdr:col>36</xdr:col>
      <xdr:colOff>165100</xdr:colOff>
      <xdr:row>57</xdr:row>
      <xdr:rowOff>169118</xdr:rowOff>
    </xdr:to>
    <xdr:sp macro="" textlink="">
      <xdr:nvSpPr>
        <xdr:cNvPr id="373" name="楕円 372"/>
        <xdr:cNvSpPr/>
      </xdr:nvSpPr>
      <xdr:spPr>
        <a:xfrm>
          <a:off x="6921500" y="984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160245</xdr:rowOff>
    </xdr:from>
    <xdr:ext cx="534377" cy="259045"/>
    <xdr:sp macro="" textlink="">
      <xdr:nvSpPr>
        <xdr:cNvPr id="374" name="テキスト ボックス 373"/>
        <xdr:cNvSpPr txBox="1"/>
      </xdr:nvSpPr>
      <xdr:spPr>
        <a:xfrm>
          <a:off x="6705111" y="993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70845</xdr:rowOff>
    </xdr:from>
    <xdr:to>
      <xdr:col>55</xdr:col>
      <xdr:colOff>0</xdr:colOff>
      <xdr:row>78</xdr:row>
      <xdr:rowOff>80172</xdr:rowOff>
    </xdr:to>
    <xdr:cxnSp macro="">
      <xdr:nvCxnSpPr>
        <xdr:cNvPr id="401" name="直線コネクタ 400"/>
        <xdr:cNvCxnSpPr/>
      </xdr:nvCxnSpPr>
      <xdr:spPr>
        <a:xfrm flipV="1">
          <a:off x="9639300" y="13443945"/>
          <a:ext cx="8382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2"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69611</xdr:rowOff>
    </xdr:from>
    <xdr:to>
      <xdr:col>50</xdr:col>
      <xdr:colOff>114300</xdr:colOff>
      <xdr:row>78</xdr:row>
      <xdr:rowOff>80172</xdr:rowOff>
    </xdr:to>
    <xdr:cxnSp macro="">
      <xdr:nvCxnSpPr>
        <xdr:cNvPr id="404" name="直線コネクタ 403"/>
        <xdr:cNvCxnSpPr/>
      </xdr:nvCxnSpPr>
      <xdr:spPr>
        <a:xfrm>
          <a:off x="8750300" y="13442711"/>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6" name="テキスト ボックス 405"/>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78023</xdr:rowOff>
    </xdr:from>
    <xdr:to>
      <xdr:col>45</xdr:col>
      <xdr:colOff>177800</xdr:colOff>
      <xdr:row>78</xdr:row>
      <xdr:rowOff>69611</xdr:rowOff>
    </xdr:to>
    <xdr:cxnSp macro="">
      <xdr:nvCxnSpPr>
        <xdr:cNvPr id="407" name="直線コネクタ 406"/>
        <xdr:cNvCxnSpPr/>
      </xdr:nvCxnSpPr>
      <xdr:spPr>
        <a:xfrm>
          <a:off x="7861300" y="13279673"/>
          <a:ext cx="889000" cy="16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09" name="テキスト ボックス 408"/>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36052</xdr:rowOff>
    </xdr:from>
    <xdr:to>
      <xdr:col>41</xdr:col>
      <xdr:colOff>50800</xdr:colOff>
      <xdr:row>77</xdr:row>
      <xdr:rowOff>78023</xdr:rowOff>
    </xdr:to>
    <xdr:cxnSp macro="">
      <xdr:nvCxnSpPr>
        <xdr:cNvPr id="410" name="直線コネクタ 409"/>
        <xdr:cNvCxnSpPr/>
      </xdr:nvCxnSpPr>
      <xdr:spPr>
        <a:xfrm>
          <a:off x="6972300" y="13237702"/>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2" name="テキスト ボックス 411"/>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4" name="テキスト ボックス 413"/>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20045</xdr:rowOff>
    </xdr:from>
    <xdr:to>
      <xdr:col>55</xdr:col>
      <xdr:colOff>50800</xdr:colOff>
      <xdr:row>78</xdr:row>
      <xdr:rowOff>121645</xdr:rowOff>
    </xdr:to>
    <xdr:sp macro="" textlink="">
      <xdr:nvSpPr>
        <xdr:cNvPr id="420" name="楕円 419"/>
        <xdr:cNvSpPr/>
      </xdr:nvSpPr>
      <xdr:spPr>
        <a:xfrm>
          <a:off x="10426700" y="133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106422</xdr:rowOff>
    </xdr:from>
    <xdr:ext cx="469744" cy="259045"/>
    <xdr:sp macro="" textlink="">
      <xdr:nvSpPr>
        <xdr:cNvPr id="421" name="普通建設事業費 （ うち新規整備　）該当値テキスト"/>
        <xdr:cNvSpPr txBox="1"/>
      </xdr:nvSpPr>
      <xdr:spPr>
        <a:xfrm>
          <a:off x="10528300" y="1330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29372</xdr:rowOff>
    </xdr:from>
    <xdr:to>
      <xdr:col>50</xdr:col>
      <xdr:colOff>165100</xdr:colOff>
      <xdr:row>78</xdr:row>
      <xdr:rowOff>130972</xdr:rowOff>
    </xdr:to>
    <xdr:sp macro="" textlink="">
      <xdr:nvSpPr>
        <xdr:cNvPr id="422" name="楕円 421"/>
        <xdr:cNvSpPr/>
      </xdr:nvSpPr>
      <xdr:spPr>
        <a:xfrm>
          <a:off x="9588500" y="134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122099</xdr:rowOff>
    </xdr:from>
    <xdr:ext cx="469744" cy="259045"/>
    <xdr:sp macro="" textlink="">
      <xdr:nvSpPr>
        <xdr:cNvPr id="423" name="テキスト ボックス 422"/>
        <xdr:cNvSpPr txBox="1"/>
      </xdr:nvSpPr>
      <xdr:spPr>
        <a:xfrm>
          <a:off x="9404428" y="1349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18811</xdr:rowOff>
    </xdr:from>
    <xdr:to>
      <xdr:col>46</xdr:col>
      <xdr:colOff>38100</xdr:colOff>
      <xdr:row>78</xdr:row>
      <xdr:rowOff>120411</xdr:rowOff>
    </xdr:to>
    <xdr:sp macro="" textlink="">
      <xdr:nvSpPr>
        <xdr:cNvPr id="424" name="楕円 423"/>
        <xdr:cNvSpPr/>
      </xdr:nvSpPr>
      <xdr:spPr>
        <a:xfrm>
          <a:off x="8699500" y="133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111538</xdr:rowOff>
    </xdr:from>
    <xdr:ext cx="469744" cy="259045"/>
    <xdr:sp macro="" textlink="">
      <xdr:nvSpPr>
        <xdr:cNvPr id="425" name="テキスト ボックス 424"/>
        <xdr:cNvSpPr txBox="1"/>
      </xdr:nvSpPr>
      <xdr:spPr>
        <a:xfrm>
          <a:off x="8515428" y="1348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27223</xdr:rowOff>
    </xdr:from>
    <xdr:to>
      <xdr:col>41</xdr:col>
      <xdr:colOff>101600</xdr:colOff>
      <xdr:row>77</xdr:row>
      <xdr:rowOff>128823</xdr:rowOff>
    </xdr:to>
    <xdr:sp macro="" textlink="">
      <xdr:nvSpPr>
        <xdr:cNvPr id="426" name="楕円 425"/>
        <xdr:cNvSpPr/>
      </xdr:nvSpPr>
      <xdr:spPr>
        <a:xfrm>
          <a:off x="7810500" y="132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119950</xdr:rowOff>
    </xdr:from>
    <xdr:ext cx="469744" cy="259045"/>
    <xdr:sp macro="" textlink="">
      <xdr:nvSpPr>
        <xdr:cNvPr id="427" name="テキスト ボックス 426"/>
        <xdr:cNvSpPr txBox="1"/>
      </xdr:nvSpPr>
      <xdr:spPr>
        <a:xfrm>
          <a:off x="7626428" y="1332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156702</xdr:rowOff>
    </xdr:from>
    <xdr:to>
      <xdr:col>36</xdr:col>
      <xdr:colOff>165100</xdr:colOff>
      <xdr:row>77</xdr:row>
      <xdr:rowOff>86852</xdr:rowOff>
    </xdr:to>
    <xdr:sp macro="" textlink="">
      <xdr:nvSpPr>
        <xdr:cNvPr id="428" name="楕円 427"/>
        <xdr:cNvSpPr/>
      </xdr:nvSpPr>
      <xdr:spPr>
        <a:xfrm>
          <a:off x="6921500" y="1318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77979</xdr:rowOff>
    </xdr:from>
    <xdr:ext cx="469744" cy="259045"/>
    <xdr:sp macro="" textlink="">
      <xdr:nvSpPr>
        <xdr:cNvPr id="429" name="テキスト ボックス 428"/>
        <xdr:cNvSpPr txBox="1"/>
      </xdr:nvSpPr>
      <xdr:spPr>
        <a:xfrm>
          <a:off x="6737428" y="1327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4891</xdr:rowOff>
    </xdr:from>
    <xdr:to>
      <xdr:col>55</xdr:col>
      <xdr:colOff>0</xdr:colOff>
      <xdr:row>98</xdr:row>
      <xdr:rowOff>37108</xdr:rowOff>
    </xdr:to>
    <xdr:cxnSp macro="">
      <xdr:nvCxnSpPr>
        <xdr:cNvPr id="460" name="直線コネクタ 459"/>
        <xdr:cNvCxnSpPr/>
      </xdr:nvCxnSpPr>
      <xdr:spPr>
        <a:xfrm flipV="1">
          <a:off x="9639300" y="16806991"/>
          <a:ext cx="838200" cy="3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1"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37108</xdr:rowOff>
    </xdr:from>
    <xdr:to>
      <xdr:col>50</xdr:col>
      <xdr:colOff>114300</xdr:colOff>
      <xdr:row>98</xdr:row>
      <xdr:rowOff>53502</xdr:rowOff>
    </xdr:to>
    <xdr:cxnSp macro="">
      <xdr:nvCxnSpPr>
        <xdr:cNvPr id="463" name="直線コネクタ 462"/>
        <xdr:cNvCxnSpPr/>
      </xdr:nvCxnSpPr>
      <xdr:spPr>
        <a:xfrm flipV="1">
          <a:off x="8750300" y="16839208"/>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53502</xdr:rowOff>
    </xdr:from>
    <xdr:to>
      <xdr:col>45</xdr:col>
      <xdr:colOff>177800</xdr:colOff>
      <xdr:row>98</xdr:row>
      <xdr:rowOff>107206</xdr:rowOff>
    </xdr:to>
    <xdr:cxnSp macro="">
      <xdr:nvCxnSpPr>
        <xdr:cNvPr id="466" name="直線コネクタ 465"/>
        <xdr:cNvCxnSpPr/>
      </xdr:nvCxnSpPr>
      <xdr:spPr>
        <a:xfrm flipV="1">
          <a:off x="7861300" y="16855602"/>
          <a:ext cx="889000" cy="5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162789</xdr:rowOff>
    </xdr:from>
    <xdr:to>
      <xdr:col>41</xdr:col>
      <xdr:colOff>50800</xdr:colOff>
      <xdr:row>98</xdr:row>
      <xdr:rowOff>107206</xdr:rowOff>
    </xdr:to>
    <xdr:cxnSp macro="">
      <xdr:nvCxnSpPr>
        <xdr:cNvPr id="469" name="直線コネクタ 468"/>
        <xdr:cNvCxnSpPr/>
      </xdr:nvCxnSpPr>
      <xdr:spPr>
        <a:xfrm>
          <a:off x="6972300" y="16793439"/>
          <a:ext cx="889000" cy="1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125541</xdr:rowOff>
    </xdr:from>
    <xdr:to>
      <xdr:col>55</xdr:col>
      <xdr:colOff>50800</xdr:colOff>
      <xdr:row>98</xdr:row>
      <xdr:rowOff>55691</xdr:rowOff>
    </xdr:to>
    <xdr:sp macro="" textlink="">
      <xdr:nvSpPr>
        <xdr:cNvPr id="479" name="楕円 478"/>
        <xdr:cNvSpPr/>
      </xdr:nvSpPr>
      <xdr:spPr>
        <a:xfrm>
          <a:off x="10426700" y="167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40468</xdr:rowOff>
    </xdr:from>
    <xdr:ext cx="534377" cy="259045"/>
    <xdr:sp macro="" textlink="">
      <xdr:nvSpPr>
        <xdr:cNvPr id="480" name="普通建設事業費 （ うち更新整備　）該当値テキスト"/>
        <xdr:cNvSpPr txBox="1"/>
      </xdr:nvSpPr>
      <xdr:spPr>
        <a:xfrm>
          <a:off x="10528300" y="166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157758</xdr:rowOff>
    </xdr:from>
    <xdr:to>
      <xdr:col>50</xdr:col>
      <xdr:colOff>165100</xdr:colOff>
      <xdr:row>98</xdr:row>
      <xdr:rowOff>87908</xdr:rowOff>
    </xdr:to>
    <xdr:sp macro="" textlink="">
      <xdr:nvSpPr>
        <xdr:cNvPr id="481" name="楕円 480"/>
        <xdr:cNvSpPr/>
      </xdr:nvSpPr>
      <xdr:spPr>
        <a:xfrm>
          <a:off x="9588500" y="1678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79035</xdr:rowOff>
    </xdr:from>
    <xdr:ext cx="534377" cy="259045"/>
    <xdr:sp macro="" textlink="">
      <xdr:nvSpPr>
        <xdr:cNvPr id="482" name="テキスト ボックス 481"/>
        <xdr:cNvSpPr txBox="1"/>
      </xdr:nvSpPr>
      <xdr:spPr>
        <a:xfrm>
          <a:off x="9372111" y="1688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2702</xdr:rowOff>
    </xdr:from>
    <xdr:to>
      <xdr:col>46</xdr:col>
      <xdr:colOff>38100</xdr:colOff>
      <xdr:row>98</xdr:row>
      <xdr:rowOff>104302</xdr:rowOff>
    </xdr:to>
    <xdr:sp macro="" textlink="">
      <xdr:nvSpPr>
        <xdr:cNvPr id="483" name="楕円 482"/>
        <xdr:cNvSpPr/>
      </xdr:nvSpPr>
      <xdr:spPr>
        <a:xfrm>
          <a:off x="8699500" y="168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95429</xdr:rowOff>
    </xdr:from>
    <xdr:ext cx="534377" cy="259045"/>
    <xdr:sp macro="" textlink="">
      <xdr:nvSpPr>
        <xdr:cNvPr id="484" name="テキスト ボックス 483"/>
        <xdr:cNvSpPr txBox="1"/>
      </xdr:nvSpPr>
      <xdr:spPr>
        <a:xfrm>
          <a:off x="8483111" y="1689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56406</xdr:rowOff>
    </xdr:from>
    <xdr:to>
      <xdr:col>41</xdr:col>
      <xdr:colOff>101600</xdr:colOff>
      <xdr:row>98</xdr:row>
      <xdr:rowOff>158006</xdr:rowOff>
    </xdr:to>
    <xdr:sp macro="" textlink="">
      <xdr:nvSpPr>
        <xdr:cNvPr id="485" name="楕円 484"/>
        <xdr:cNvSpPr/>
      </xdr:nvSpPr>
      <xdr:spPr>
        <a:xfrm>
          <a:off x="7810500" y="168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149133</xdr:rowOff>
    </xdr:from>
    <xdr:ext cx="469744" cy="259045"/>
    <xdr:sp macro="" textlink="">
      <xdr:nvSpPr>
        <xdr:cNvPr id="486" name="テキスト ボックス 485"/>
        <xdr:cNvSpPr txBox="1"/>
      </xdr:nvSpPr>
      <xdr:spPr>
        <a:xfrm>
          <a:off x="7626428" y="1695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111989</xdr:rowOff>
    </xdr:from>
    <xdr:to>
      <xdr:col>36</xdr:col>
      <xdr:colOff>165100</xdr:colOff>
      <xdr:row>98</xdr:row>
      <xdr:rowOff>42139</xdr:rowOff>
    </xdr:to>
    <xdr:sp macro="" textlink="">
      <xdr:nvSpPr>
        <xdr:cNvPr id="487" name="楕円 486"/>
        <xdr:cNvSpPr/>
      </xdr:nvSpPr>
      <xdr:spPr>
        <a:xfrm>
          <a:off x="6921500" y="167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33266</xdr:rowOff>
    </xdr:from>
    <xdr:ext cx="534377" cy="259045"/>
    <xdr:sp macro="" textlink="">
      <xdr:nvSpPr>
        <xdr:cNvPr id="488" name="テキスト ボックス 487"/>
        <xdr:cNvSpPr txBox="1"/>
      </xdr:nvSpPr>
      <xdr:spPr>
        <a:xfrm>
          <a:off x="6705111" y="1683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123372</xdr:rowOff>
    </xdr:from>
    <xdr:to>
      <xdr:col>81</xdr:col>
      <xdr:colOff>50800</xdr:colOff>
      <xdr:row>39</xdr:row>
      <xdr:rowOff>98878</xdr:rowOff>
    </xdr:to>
    <xdr:cxnSp macro="">
      <xdr:nvCxnSpPr>
        <xdr:cNvPr id="522" name="直線コネクタ 521"/>
        <xdr:cNvCxnSpPr/>
      </xdr:nvCxnSpPr>
      <xdr:spPr>
        <a:xfrm>
          <a:off x="14592300" y="66384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4" name="テキスト ボックス 523"/>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123372</xdr:rowOff>
    </xdr:from>
    <xdr:to>
      <xdr:col>76</xdr:col>
      <xdr:colOff>114300</xdr:colOff>
      <xdr:row>39</xdr:row>
      <xdr:rowOff>98878</xdr:rowOff>
    </xdr:to>
    <xdr:cxnSp macro="">
      <xdr:nvCxnSpPr>
        <xdr:cNvPr id="525" name="直線コネクタ 524"/>
        <xdr:cNvCxnSpPr/>
      </xdr:nvCxnSpPr>
      <xdr:spPr>
        <a:xfrm flipV="1">
          <a:off x="13703300" y="66384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134274</xdr:rowOff>
    </xdr:from>
    <xdr:ext cx="249299" cy="259045"/>
    <xdr:sp macro="" textlink="">
      <xdr:nvSpPr>
        <xdr:cNvPr id="527" name="テキスト ボックス 526"/>
        <xdr:cNvSpPr txBox="1"/>
      </xdr:nvSpPr>
      <xdr:spPr>
        <a:xfrm>
          <a:off x="14467650" y="6820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72572</xdr:rowOff>
    </xdr:from>
    <xdr:to>
      <xdr:col>76</xdr:col>
      <xdr:colOff>165100</xdr:colOff>
      <xdr:row>39</xdr:row>
      <xdr:rowOff>2722</xdr:rowOff>
    </xdr:to>
    <xdr:sp macro="" textlink="">
      <xdr:nvSpPr>
        <xdr:cNvPr id="542" name="楕円 541"/>
        <xdr:cNvSpPr/>
      </xdr:nvSpPr>
      <xdr:spPr>
        <a:xfrm>
          <a:off x="14541500" y="6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37</xdr:row>
      <xdr:rowOff>19249</xdr:rowOff>
    </xdr:from>
    <xdr:ext cx="313932" cy="259045"/>
    <xdr:sp macro="" textlink="">
      <xdr:nvSpPr>
        <xdr:cNvPr id="543" name="テキスト ボックス 542"/>
        <xdr:cNvSpPr txBox="1"/>
      </xdr:nvSpPr>
      <xdr:spPr>
        <a:xfrm>
          <a:off x="14435333" y="6362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50800</xdr:rowOff>
    </xdr:from>
    <xdr:to>
      <xdr:col>85</xdr:col>
      <xdr:colOff>127000</xdr:colOff>
      <xdr:row>74</xdr:row>
      <xdr:rowOff>72390</xdr:rowOff>
    </xdr:to>
    <xdr:cxnSp macro="">
      <xdr:nvCxnSpPr>
        <xdr:cNvPr id="625" name="直線コネクタ 624"/>
        <xdr:cNvCxnSpPr/>
      </xdr:nvCxnSpPr>
      <xdr:spPr>
        <a:xfrm flipV="1">
          <a:off x="15481300" y="1273810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55516</xdr:rowOff>
    </xdr:from>
    <xdr:ext cx="469744" cy="259045"/>
    <xdr:sp macro="" textlink="">
      <xdr:nvSpPr>
        <xdr:cNvPr id="626" name="公債費平均値テキスト"/>
        <xdr:cNvSpPr txBox="1"/>
      </xdr:nvSpPr>
      <xdr:spPr>
        <a:xfrm>
          <a:off x="16370300" y="12742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72390</xdr:rowOff>
    </xdr:from>
    <xdr:to>
      <xdr:col>81</xdr:col>
      <xdr:colOff>50800</xdr:colOff>
      <xdr:row>74</xdr:row>
      <xdr:rowOff>153035</xdr:rowOff>
    </xdr:to>
    <xdr:cxnSp macro="">
      <xdr:nvCxnSpPr>
        <xdr:cNvPr id="628" name="直線コネクタ 627"/>
        <xdr:cNvCxnSpPr/>
      </xdr:nvCxnSpPr>
      <xdr:spPr>
        <a:xfrm flipV="1">
          <a:off x="14592300" y="12759690"/>
          <a:ext cx="889000" cy="8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0" name="テキスト ボックス 629"/>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61722</xdr:rowOff>
    </xdr:from>
    <xdr:to>
      <xdr:col>76</xdr:col>
      <xdr:colOff>114300</xdr:colOff>
      <xdr:row>74</xdr:row>
      <xdr:rowOff>153035</xdr:rowOff>
    </xdr:to>
    <xdr:cxnSp macro="">
      <xdr:nvCxnSpPr>
        <xdr:cNvPr id="631" name="直線コネクタ 630"/>
        <xdr:cNvCxnSpPr/>
      </xdr:nvCxnSpPr>
      <xdr:spPr>
        <a:xfrm>
          <a:off x="13703300" y="12749022"/>
          <a:ext cx="889000" cy="9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3" name="テキスト ボックス 632"/>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160274</xdr:rowOff>
    </xdr:from>
    <xdr:to>
      <xdr:col>71</xdr:col>
      <xdr:colOff>177800</xdr:colOff>
      <xdr:row>74</xdr:row>
      <xdr:rowOff>61722</xdr:rowOff>
    </xdr:to>
    <xdr:cxnSp macro="">
      <xdr:nvCxnSpPr>
        <xdr:cNvPr id="634" name="直線コネクタ 633"/>
        <xdr:cNvCxnSpPr/>
      </xdr:nvCxnSpPr>
      <xdr:spPr>
        <a:xfrm>
          <a:off x="12814300" y="12504674"/>
          <a:ext cx="889000" cy="2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6" name="テキスト ボックス 635"/>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152163</xdr:rowOff>
    </xdr:from>
    <xdr:ext cx="469744" cy="259045"/>
    <xdr:sp macro="" textlink="">
      <xdr:nvSpPr>
        <xdr:cNvPr id="638" name="テキスト ボックス 637"/>
        <xdr:cNvSpPr txBox="1"/>
      </xdr:nvSpPr>
      <xdr:spPr>
        <a:xfrm>
          <a:off x="12579428" y="126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0</xdr:rowOff>
    </xdr:from>
    <xdr:to>
      <xdr:col>85</xdr:col>
      <xdr:colOff>177800</xdr:colOff>
      <xdr:row>74</xdr:row>
      <xdr:rowOff>101600</xdr:rowOff>
    </xdr:to>
    <xdr:sp macro="" textlink="">
      <xdr:nvSpPr>
        <xdr:cNvPr id="644" name="楕円 643"/>
        <xdr:cNvSpPr/>
      </xdr:nvSpPr>
      <xdr:spPr>
        <a:xfrm>
          <a:off x="162687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22877</xdr:rowOff>
    </xdr:from>
    <xdr:ext cx="469744" cy="259045"/>
    <xdr:sp macro="" textlink="">
      <xdr:nvSpPr>
        <xdr:cNvPr id="645" name="公債費該当値テキスト"/>
        <xdr:cNvSpPr txBox="1"/>
      </xdr:nvSpPr>
      <xdr:spPr>
        <a:xfrm>
          <a:off x="16370300" y="125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21590</xdr:rowOff>
    </xdr:from>
    <xdr:to>
      <xdr:col>81</xdr:col>
      <xdr:colOff>101600</xdr:colOff>
      <xdr:row>74</xdr:row>
      <xdr:rowOff>123190</xdr:rowOff>
    </xdr:to>
    <xdr:sp macro="" textlink="">
      <xdr:nvSpPr>
        <xdr:cNvPr id="646" name="楕円 645"/>
        <xdr:cNvSpPr/>
      </xdr:nvSpPr>
      <xdr:spPr>
        <a:xfrm>
          <a:off x="15430500" y="1270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114317</xdr:rowOff>
    </xdr:from>
    <xdr:ext cx="469744" cy="259045"/>
    <xdr:sp macro="" textlink="">
      <xdr:nvSpPr>
        <xdr:cNvPr id="647" name="テキスト ボックス 646"/>
        <xdr:cNvSpPr txBox="1"/>
      </xdr:nvSpPr>
      <xdr:spPr>
        <a:xfrm>
          <a:off x="15246428" y="1280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102235</xdr:rowOff>
    </xdr:from>
    <xdr:to>
      <xdr:col>76</xdr:col>
      <xdr:colOff>165100</xdr:colOff>
      <xdr:row>75</xdr:row>
      <xdr:rowOff>32385</xdr:rowOff>
    </xdr:to>
    <xdr:sp macro="" textlink="">
      <xdr:nvSpPr>
        <xdr:cNvPr id="648" name="楕円 647"/>
        <xdr:cNvSpPr/>
      </xdr:nvSpPr>
      <xdr:spPr>
        <a:xfrm>
          <a:off x="14541500" y="127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23512</xdr:rowOff>
    </xdr:from>
    <xdr:ext cx="469744" cy="259045"/>
    <xdr:sp macro="" textlink="">
      <xdr:nvSpPr>
        <xdr:cNvPr id="649" name="テキスト ボックス 648"/>
        <xdr:cNvSpPr txBox="1"/>
      </xdr:nvSpPr>
      <xdr:spPr>
        <a:xfrm>
          <a:off x="14357428" y="1288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10922</xdr:rowOff>
    </xdr:from>
    <xdr:to>
      <xdr:col>72</xdr:col>
      <xdr:colOff>38100</xdr:colOff>
      <xdr:row>74</xdr:row>
      <xdr:rowOff>112522</xdr:rowOff>
    </xdr:to>
    <xdr:sp macro="" textlink="">
      <xdr:nvSpPr>
        <xdr:cNvPr id="650" name="楕円 649"/>
        <xdr:cNvSpPr/>
      </xdr:nvSpPr>
      <xdr:spPr>
        <a:xfrm>
          <a:off x="13652500" y="126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103649</xdr:rowOff>
    </xdr:from>
    <xdr:ext cx="469744" cy="259045"/>
    <xdr:sp macro="" textlink="">
      <xdr:nvSpPr>
        <xdr:cNvPr id="651" name="テキスト ボックス 650"/>
        <xdr:cNvSpPr txBox="1"/>
      </xdr:nvSpPr>
      <xdr:spPr>
        <a:xfrm>
          <a:off x="13468428" y="1279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109474</xdr:rowOff>
    </xdr:from>
    <xdr:to>
      <xdr:col>67</xdr:col>
      <xdr:colOff>101600</xdr:colOff>
      <xdr:row>73</xdr:row>
      <xdr:rowOff>39624</xdr:rowOff>
    </xdr:to>
    <xdr:sp macro="" textlink="">
      <xdr:nvSpPr>
        <xdr:cNvPr id="652" name="楕円 651"/>
        <xdr:cNvSpPr/>
      </xdr:nvSpPr>
      <xdr:spPr>
        <a:xfrm>
          <a:off x="12763500" y="1245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56151</xdr:rowOff>
    </xdr:from>
    <xdr:ext cx="469744" cy="259045"/>
    <xdr:sp macro="" textlink="">
      <xdr:nvSpPr>
        <xdr:cNvPr id="653" name="テキスト ボックス 652"/>
        <xdr:cNvSpPr txBox="1"/>
      </xdr:nvSpPr>
      <xdr:spPr>
        <a:xfrm>
          <a:off x="12579428" y="122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46926</xdr:rowOff>
    </xdr:from>
    <xdr:to>
      <xdr:col>85</xdr:col>
      <xdr:colOff>127000</xdr:colOff>
      <xdr:row>98</xdr:row>
      <xdr:rowOff>53290</xdr:rowOff>
    </xdr:to>
    <xdr:cxnSp macro="">
      <xdr:nvCxnSpPr>
        <xdr:cNvPr id="682" name="直線コネクタ 681"/>
        <xdr:cNvCxnSpPr/>
      </xdr:nvCxnSpPr>
      <xdr:spPr>
        <a:xfrm>
          <a:off x="15481300" y="16849026"/>
          <a:ext cx="8382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3"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163195</xdr:rowOff>
    </xdr:from>
    <xdr:to>
      <xdr:col>81</xdr:col>
      <xdr:colOff>50800</xdr:colOff>
      <xdr:row>98</xdr:row>
      <xdr:rowOff>46926</xdr:rowOff>
    </xdr:to>
    <xdr:cxnSp macro="">
      <xdr:nvCxnSpPr>
        <xdr:cNvPr id="685" name="直線コネクタ 684"/>
        <xdr:cNvCxnSpPr/>
      </xdr:nvCxnSpPr>
      <xdr:spPr>
        <a:xfrm>
          <a:off x="14592300" y="16793845"/>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7" name="テキスト ボックス 686"/>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163195</xdr:rowOff>
    </xdr:from>
    <xdr:to>
      <xdr:col>76</xdr:col>
      <xdr:colOff>114300</xdr:colOff>
      <xdr:row>98</xdr:row>
      <xdr:rowOff>57645</xdr:rowOff>
    </xdr:to>
    <xdr:cxnSp macro="">
      <xdr:nvCxnSpPr>
        <xdr:cNvPr id="688" name="直線コネクタ 687"/>
        <xdr:cNvCxnSpPr/>
      </xdr:nvCxnSpPr>
      <xdr:spPr>
        <a:xfrm flipV="1">
          <a:off x="13703300" y="16793845"/>
          <a:ext cx="889000" cy="6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0" name="テキスト ボックス 689"/>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43421</xdr:rowOff>
    </xdr:from>
    <xdr:to>
      <xdr:col>71</xdr:col>
      <xdr:colOff>177800</xdr:colOff>
      <xdr:row>98</xdr:row>
      <xdr:rowOff>57645</xdr:rowOff>
    </xdr:to>
    <xdr:cxnSp macro="">
      <xdr:nvCxnSpPr>
        <xdr:cNvPr id="691" name="直線コネクタ 690"/>
        <xdr:cNvCxnSpPr/>
      </xdr:nvCxnSpPr>
      <xdr:spPr>
        <a:xfrm>
          <a:off x="12814300" y="16845521"/>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3" name="テキスト ボックス 692"/>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5" name="テキスト ボックス 694"/>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2490</xdr:rowOff>
    </xdr:from>
    <xdr:to>
      <xdr:col>85</xdr:col>
      <xdr:colOff>177800</xdr:colOff>
      <xdr:row>98</xdr:row>
      <xdr:rowOff>104090</xdr:rowOff>
    </xdr:to>
    <xdr:sp macro="" textlink="">
      <xdr:nvSpPr>
        <xdr:cNvPr id="701" name="楕円 700"/>
        <xdr:cNvSpPr/>
      </xdr:nvSpPr>
      <xdr:spPr>
        <a:xfrm>
          <a:off x="16268700" y="168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152367</xdr:rowOff>
    </xdr:from>
    <xdr:ext cx="534377" cy="259045"/>
    <xdr:sp macro="" textlink="">
      <xdr:nvSpPr>
        <xdr:cNvPr id="702" name="積立金該当値テキスト"/>
        <xdr:cNvSpPr txBox="1"/>
      </xdr:nvSpPr>
      <xdr:spPr>
        <a:xfrm>
          <a:off x="16370300" y="1678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167576</xdr:rowOff>
    </xdr:from>
    <xdr:to>
      <xdr:col>81</xdr:col>
      <xdr:colOff>101600</xdr:colOff>
      <xdr:row>98</xdr:row>
      <xdr:rowOff>97726</xdr:rowOff>
    </xdr:to>
    <xdr:sp macro="" textlink="">
      <xdr:nvSpPr>
        <xdr:cNvPr id="703" name="楕円 702"/>
        <xdr:cNvSpPr/>
      </xdr:nvSpPr>
      <xdr:spPr>
        <a:xfrm>
          <a:off x="15430500" y="1679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88853</xdr:rowOff>
    </xdr:from>
    <xdr:ext cx="534377" cy="259045"/>
    <xdr:sp macro="" textlink="">
      <xdr:nvSpPr>
        <xdr:cNvPr id="704" name="テキスト ボックス 703"/>
        <xdr:cNvSpPr txBox="1"/>
      </xdr:nvSpPr>
      <xdr:spPr>
        <a:xfrm>
          <a:off x="15214111" y="1689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112395</xdr:rowOff>
    </xdr:from>
    <xdr:to>
      <xdr:col>76</xdr:col>
      <xdr:colOff>165100</xdr:colOff>
      <xdr:row>98</xdr:row>
      <xdr:rowOff>42545</xdr:rowOff>
    </xdr:to>
    <xdr:sp macro="" textlink="">
      <xdr:nvSpPr>
        <xdr:cNvPr id="705" name="楕円 704"/>
        <xdr:cNvSpPr/>
      </xdr:nvSpPr>
      <xdr:spPr>
        <a:xfrm>
          <a:off x="14541500" y="167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33672</xdr:rowOff>
    </xdr:from>
    <xdr:ext cx="534377" cy="259045"/>
    <xdr:sp macro="" textlink="">
      <xdr:nvSpPr>
        <xdr:cNvPr id="706" name="テキスト ボックス 705"/>
        <xdr:cNvSpPr txBox="1"/>
      </xdr:nvSpPr>
      <xdr:spPr>
        <a:xfrm>
          <a:off x="14325111" y="1683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6845</xdr:rowOff>
    </xdr:from>
    <xdr:to>
      <xdr:col>72</xdr:col>
      <xdr:colOff>38100</xdr:colOff>
      <xdr:row>98</xdr:row>
      <xdr:rowOff>108445</xdr:rowOff>
    </xdr:to>
    <xdr:sp macro="" textlink="">
      <xdr:nvSpPr>
        <xdr:cNvPr id="707" name="楕円 706"/>
        <xdr:cNvSpPr/>
      </xdr:nvSpPr>
      <xdr:spPr>
        <a:xfrm>
          <a:off x="13652500" y="168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99572</xdr:rowOff>
    </xdr:from>
    <xdr:ext cx="534377" cy="259045"/>
    <xdr:sp macro="" textlink="">
      <xdr:nvSpPr>
        <xdr:cNvPr id="708" name="テキスト ボックス 707"/>
        <xdr:cNvSpPr txBox="1"/>
      </xdr:nvSpPr>
      <xdr:spPr>
        <a:xfrm>
          <a:off x="13436111" y="1690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164071</xdr:rowOff>
    </xdr:from>
    <xdr:to>
      <xdr:col>67</xdr:col>
      <xdr:colOff>101600</xdr:colOff>
      <xdr:row>98</xdr:row>
      <xdr:rowOff>94221</xdr:rowOff>
    </xdr:to>
    <xdr:sp macro="" textlink="">
      <xdr:nvSpPr>
        <xdr:cNvPr id="709" name="楕円 708"/>
        <xdr:cNvSpPr/>
      </xdr:nvSpPr>
      <xdr:spPr>
        <a:xfrm>
          <a:off x="12763500" y="1679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85348</xdr:rowOff>
    </xdr:from>
    <xdr:ext cx="534377" cy="259045"/>
    <xdr:sp macro="" textlink="">
      <xdr:nvSpPr>
        <xdr:cNvPr id="710" name="テキスト ボックス 709"/>
        <xdr:cNvSpPr txBox="1"/>
      </xdr:nvSpPr>
      <xdr:spPr>
        <a:xfrm>
          <a:off x="12547111" y="1688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5466</xdr:rowOff>
    </xdr:from>
    <xdr:to>
      <xdr:col>116</xdr:col>
      <xdr:colOff>63500</xdr:colOff>
      <xdr:row>57</xdr:row>
      <xdr:rowOff>8849</xdr:rowOff>
    </xdr:to>
    <xdr:cxnSp macro="">
      <xdr:nvCxnSpPr>
        <xdr:cNvPr id="790" name="直線コネクタ 789"/>
        <xdr:cNvCxnSpPr/>
      </xdr:nvCxnSpPr>
      <xdr:spPr>
        <a:xfrm flipV="1">
          <a:off x="21323300" y="9778116"/>
          <a:ext cx="8382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26545</xdr:rowOff>
    </xdr:from>
    <xdr:ext cx="469744" cy="259045"/>
    <xdr:sp macro="" textlink="">
      <xdr:nvSpPr>
        <xdr:cNvPr id="791" name="貸付金平均値テキスト"/>
        <xdr:cNvSpPr txBox="1"/>
      </xdr:nvSpPr>
      <xdr:spPr>
        <a:xfrm>
          <a:off x="22212300" y="979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6929</xdr:rowOff>
    </xdr:from>
    <xdr:to>
      <xdr:col>111</xdr:col>
      <xdr:colOff>177800</xdr:colOff>
      <xdr:row>57</xdr:row>
      <xdr:rowOff>8849</xdr:rowOff>
    </xdr:to>
    <xdr:cxnSp macro="">
      <xdr:nvCxnSpPr>
        <xdr:cNvPr id="793" name="直線コネクタ 792"/>
        <xdr:cNvCxnSpPr/>
      </xdr:nvCxnSpPr>
      <xdr:spPr>
        <a:xfrm>
          <a:off x="20434300" y="9779579"/>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108475</xdr:rowOff>
    </xdr:from>
    <xdr:ext cx="469744" cy="259045"/>
    <xdr:sp macro="" textlink="">
      <xdr:nvSpPr>
        <xdr:cNvPr id="795" name="テキスト ボックス 794"/>
        <xdr:cNvSpPr txBox="1"/>
      </xdr:nvSpPr>
      <xdr:spPr>
        <a:xfrm>
          <a:off x="21088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3180</xdr:rowOff>
    </xdr:from>
    <xdr:to>
      <xdr:col>107</xdr:col>
      <xdr:colOff>50800</xdr:colOff>
      <xdr:row>57</xdr:row>
      <xdr:rowOff>6929</xdr:rowOff>
    </xdr:to>
    <xdr:cxnSp macro="">
      <xdr:nvCxnSpPr>
        <xdr:cNvPr id="796" name="直線コネクタ 795"/>
        <xdr:cNvCxnSpPr/>
      </xdr:nvCxnSpPr>
      <xdr:spPr>
        <a:xfrm>
          <a:off x="19545300" y="9775830"/>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102257</xdr:rowOff>
    </xdr:from>
    <xdr:ext cx="469744" cy="259045"/>
    <xdr:sp macro="" textlink="">
      <xdr:nvSpPr>
        <xdr:cNvPr id="798" name="テキスト ボックス 797"/>
        <xdr:cNvSpPr txBox="1"/>
      </xdr:nvSpPr>
      <xdr:spPr>
        <a:xfrm>
          <a:off x="20199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163</xdr:rowOff>
    </xdr:from>
    <xdr:to>
      <xdr:col>102</xdr:col>
      <xdr:colOff>114300</xdr:colOff>
      <xdr:row>57</xdr:row>
      <xdr:rowOff>3180</xdr:rowOff>
    </xdr:to>
    <xdr:cxnSp macro="">
      <xdr:nvCxnSpPr>
        <xdr:cNvPr id="799" name="直線コネクタ 798"/>
        <xdr:cNvCxnSpPr/>
      </xdr:nvCxnSpPr>
      <xdr:spPr>
        <a:xfrm>
          <a:off x="18656300" y="9772813"/>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165076</xdr:rowOff>
    </xdr:from>
    <xdr:ext cx="469744" cy="259045"/>
    <xdr:sp macro="" textlink="">
      <xdr:nvSpPr>
        <xdr:cNvPr id="801" name="テキスト ボックス 800"/>
        <xdr:cNvSpPr txBox="1"/>
      </xdr:nvSpPr>
      <xdr:spPr>
        <a:xfrm>
          <a:off x="19310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151452</xdr:rowOff>
    </xdr:from>
    <xdr:ext cx="469744" cy="259045"/>
    <xdr:sp macro="" textlink="">
      <xdr:nvSpPr>
        <xdr:cNvPr id="803" name="テキスト ボックス 802"/>
        <xdr:cNvSpPr txBox="1"/>
      </xdr:nvSpPr>
      <xdr:spPr>
        <a:xfrm>
          <a:off x="18421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126116</xdr:rowOff>
    </xdr:from>
    <xdr:to>
      <xdr:col>116</xdr:col>
      <xdr:colOff>114300</xdr:colOff>
      <xdr:row>57</xdr:row>
      <xdr:rowOff>56266</xdr:rowOff>
    </xdr:to>
    <xdr:sp macro="" textlink="">
      <xdr:nvSpPr>
        <xdr:cNvPr id="809" name="楕円 808"/>
        <xdr:cNvSpPr/>
      </xdr:nvSpPr>
      <xdr:spPr>
        <a:xfrm>
          <a:off x="22110700" y="972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148993</xdr:rowOff>
    </xdr:from>
    <xdr:ext cx="469744" cy="259045"/>
    <xdr:sp macro="" textlink="">
      <xdr:nvSpPr>
        <xdr:cNvPr id="810" name="貸付金該当値テキスト"/>
        <xdr:cNvSpPr txBox="1"/>
      </xdr:nvSpPr>
      <xdr:spPr>
        <a:xfrm>
          <a:off x="22212300" y="957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129499</xdr:rowOff>
    </xdr:from>
    <xdr:to>
      <xdr:col>112</xdr:col>
      <xdr:colOff>38100</xdr:colOff>
      <xdr:row>57</xdr:row>
      <xdr:rowOff>59649</xdr:rowOff>
    </xdr:to>
    <xdr:sp macro="" textlink="">
      <xdr:nvSpPr>
        <xdr:cNvPr id="811" name="楕円 810"/>
        <xdr:cNvSpPr/>
      </xdr:nvSpPr>
      <xdr:spPr>
        <a:xfrm>
          <a:off x="21272500" y="973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76176</xdr:rowOff>
    </xdr:from>
    <xdr:ext cx="469744" cy="259045"/>
    <xdr:sp macro="" textlink="">
      <xdr:nvSpPr>
        <xdr:cNvPr id="812" name="テキスト ボックス 811"/>
        <xdr:cNvSpPr txBox="1"/>
      </xdr:nvSpPr>
      <xdr:spPr>
        <a:xfrm>
          <a:off x="21088428" y="950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127579</xdr:rowOff>
    </xdr:from>
    <xdr:to>
      <xdr:col>107</xdr:col>
      <xdr:colOff>101600</xdr:colOff>
      <xdr:row>57</xdr:row>
      <xdr:rowOff>57729</xdr:rowOff>
    </xdr:to>
    <xdr:sp macro="" textlink="">
      <xdr:nvSpPr>
        <xdr:cNvPr id="813" name="楕円 812"/>
        <xdr:cNvSpPr/>
      </xdr:nvSpPr>
      <xdr:spPr>
        <a:xfrm>
          <a:off x="20383500" y="972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74256</xdr:rowOff>
    </xdr:from>
    <xdr:ext cx="469744" cy="259045"/>
    <xdr:sp macro="" textlink="">
      <xdr:nvSpPr>
        <xdr:cNvPr id="814" name="テキスト ボックス 813"/>
        <xdr:cNvSpPr txBox="1"/>
      </xdr:nvSpPr>
      <xdr:spPr>
        <a:xfrm>
          <a:off x="20199428" y="950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123830</xdr:rowOff>
    </xdr:from>
    <xdr:to>
      <xdr:col>102</xdr:col>
      <xdr:colOff>165100</xdr:colOff>
      <xdr:row>57</xdr:row>
      <xdr:rowOff>53980</xdr:rowOff>
    </xdr:to>
    <xdr:sp macro="" textlink="">
      <xdr:nvSpPr>
        <xdr:cNvPr id="815" name="楕円 814"/>
        <xdr:cNvSpPr/>
      </xdr:nvSpPr>
      <xdr:spPr>
        <a:xfrm>
          <a:off x="19494500" y="97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70507</xdr:rowOff>
    </xdr:from>
    <xdr:ext cx="469744" cy="259045"/>
    <xdr:sp macro="" textlink="">
      <xdr:nvSpPr>
        <xdr:cNvPr id="816" name="テキスト ボックス 815"/>
        <xdr:cNvSpPr txBox="1"/>
      </xdr:nvSpPr>
      <xdr:spPr>
        <a:xfrm>
          <a:off x="19310428" y="950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120813</xdr:rowOff>
    </xdr:from>
    <xdr:to>
      <xdr:col>98</xdr:col>
      <xdr:colOff>38100</xdr:colOff>
      <xdr:row>57</xdr:row>
      <xdr:rowOff>50963</xdr:rowOff>
    </xdr:to>
    <xdr:sp macro="" textlink="">
      <xdr:nvSpPr>
        <xdr:cNvPr id="817" name="楕円 816"/>
        <xdr:cNvSpPr/>
      </xdr:nvSpPr>
      <xdr:spPr>
        <a:xfrm>
          <a:off x="18605500" y="97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67490</xdr:rowOff>
    </xdr:from>
    <xdr:ext cx="469744" cy="259045"/>
    <xdr:sp macro="" textlink="">
      <xdr:nvSpPr>
        <xdr:cNvPr id="818" name="テキスト ボックス 817"/>
        <xdr:cNvSpPr txBox="1"/>
      </xdr:nvSpPr>
      <xdr:spPr>
        <a:xfrm>
          <a:off x="18421428" y="94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95428</xdr:rowOff>
    </xdr:from>
    <xdr:to>
      <xdr:col>116</xdr:col>
      <xdr:colOff>63500</xdr:colOff>
      <xdr:row>75</xdr:row>
      <xdr:rowOff>81483</xdr:rowOff>
    </xdr:to>
    <xdr:cxnSp macro="">
      <xdr:nvCxnSpPr>
        <xdr:cNvPr id="848" name="直線コネクタ 847"/>
        <xdr:cNvCxnSpPr/>
      </xdr:nvCxnSpPr>
      <xdr:spPr>
        <a:xfrm>
          <a:off x="21323300" y="12782728"/>
          <a:ext cx="838200" cy="15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59250</xdr:rowOff>
    </xdr:from>
    <xdr:ext cx="534377" cy="259045"/>
    <xdr:sp macro="" textlink="">
      <xdr:nvSpPr>
        <xdr:cNvPr id="849" name="繰出金平均値テキスト"/>
        <xdr:cNvSpPr txBox="1"/>
      </xdr:nvSpPr>
      <xdr:spPr>
        <a:xfrm>
          <a:off x="22212300" y="1291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65177</xdr:rowOff>
    </xdr:from>
    <xdr:to>
      <xdr:col>111</xdr:col>
      <xdr:colOff>177800</xdr:colOff>
      <xdr:row>74</xdr:row>
      <xdr:rowOff>95428</xdr:rowOff>
    </xdr:to>
    <xdr:cxnSp macro="">
      <xdr:nvCxnSpPr>
        <xdr:cNvPr id="851" name="直線コネクタ 850"/>
        <xdr:cNvCxnSpPr/>
      </xdr:nvCxnSpPr>
      <xdr:spPr>
        <a:xfrm>
          <a:off x="20434300" y="12752477"/>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162729</xdr:rowOff>
    </xdr:from>
    <xdr:ext cx="534377" cy="259045"/>
    <xdr:sp macro="" textlink="">
      <xdr:nvSpPr>
        <xdr:cNvPr id="853" name="テキスト ボックス 852"/>
        <xdr:cNvSpPr txBox="1"/>
      </xdr:nvSpPr>
      <xdr:spPr>
        <a:xfrm>
          <a:off x="21056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65177</xdr:rowOff>
    </xdr:from>
    <xdr:to>
      <xdr:col>107</xdr:col>
      <xdr:colOff>50800</xdr:colOff>
      <xdr:row>74</xdr:row>
      <xdr:rowOff>69520</xdr:rowOff>
    </xdr:to>
    <xdr:cxnSp macro="">
      <xdr:nvCxnSpPr>
        <xdr:cNvPr id="854" name="直線コネクタ 853"/>
        <xdr:cNvCxnSpPr/>
      </xdr:nvCxnSpPr>
      <xdr:spPr>
        <a:xfrm flipV="1">
          <a:off x="19545300" y="1275247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13988</xdr:rowOff>
    </xdr:from>
    <xdr:ext cx="534377" cy="259045"/>
    <xdr:sp macro="" textlink="">
      <xdr:nvSpPr>
        <xdr:cNvPr id="856" name="テキスト ボックス 855"/>
        <xdr:cNvSpPr txBox="1"/>
      </xdr:nvSpPr>
      <xdr:spPr>
        <a:xfrm>
          <a:off x="20167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158141</xdr:rowOff>
    </xdr:from>
    <xdr:to>
      <xdr:col>102</xdr:col>
      <xdr:colOff>114300</xdr:colOff>
      <xdr:row>74</xdr:row>
      <xdr:rowOff>69520</xdr:rowOff>
    </xdr:to>
    <xdr:cxnSp macro="">
      <xdr:nvCxnSpPr>
        <xdr:cNvPr id="857" name="直線コネクタ 856"/>
        <xdr:cNvCxnSpPr/>
      </xdr:nvCxnSpPr>
      <xdr:spPr>
        <a:xfrm>
          <a:off x="18656300" y="12673991"/>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153815</xdr:rowOff>
    </xdr:from>
    <xdr:ext cx="534377" cy="259045"/>
    <xdr:sp macro="" textlink="">
      <xdr:nvSpPr>
        <xdr:cNvPr id="859" name="テキスト ボックス 858"/>
        <xdr:cNvSpPr txBox="1"/>
      </xdr:nvSpPr>
      <xdr:spPr>
        <a:xfrm>
          <a:off x="19278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149165</xdr:rowOff>
    </xdr:from>
    <xdr:ext cx="534377" cy="259045"/>
    <xdr:sp macro="" textlink="">
      <xdr:nvSpPr>
        <xdr:cNvPr id="861" name="テキスト ボックス 860"/>
        <xdr:cNvSpPr txBox="1"/>
      </xdr:nvSpPr>
      <xdr:spPr>
        <a:xfrm>
          <a:off x="18389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30683</xdr:rowOff>
    </xdr:from>
    <xdr:to>
      <xdr:col>116</xdr:col>
      <xdr:colOff>114300</xdr:colOff>
      <xdr:row>75</xdr:row>
      <xdr:rowOff>132283</xdr:rowOff>
    </xdr:to>
    <xdr:sp macro="" textlink="">
      <xdr:nvSpPr>
        <xdr:cNvPr id="867" name="楕円 866"/>
        <xdr:cNvSpPr/>
      </xdr:nvSpPr>
      <xdr:spPr>
        <a:xfrm>
          <a:off x="22110700" y="1288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53560</xdr:rowOff>
    </xdr:from>
    <xdr:ext cx="534377" cy="259045"/>
    <xdr:sp macro="" textlink="">
      <xdr:nvSpPr>
        <xdr:cNvPr id="868" name="繰出金該当値テキスト"/>
        <xdr:cNvSpPr txBox="1"/>
      </xdr:nvSpPr>
      <xdr:spPr>
        <a:xfrm>
          <a:off x="22212300" y="127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44628</xdr:rowOff>
    </xdr:from>
    <xdr:to>
      <xdr:col>112</xdr:col>
      <xdr:colOff>38100</xdr:colOff>
      <xdr:row>74</xdr:row>
      <xdr:rowOff>146228</xdr:rowOff>
    </xdr:to>
    <xdr:sp macro="" textlink="">
      <xdr:nvSpPr>
        <xdr:cNvPr id="869" name="楕円 868"/>
        <xdr:cNvSpPr/>
      </xdr:nvSpPr>
      <xdr:spPr>
        <a:xfrm>
          <a:off x="21272500" y="127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162755</xdr:rowOff>
    </xdr:from>
    <xdr:ext cx="534377" cy="259045"/>
    <xdr:sp macro="" textlink="">
      <xdr:nvSpPr>
        <xdr:cNvPr id="870" name="テキスト ボックス 869"/>
        <xdr:cNvSpPr txBox="1"/>
      </xdr:nvSpPr>
      <xdr:spPr>
        <a:xfrm>
          <a:off x="21056111" y="1250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14377</xdr:rowOff>
    </xdr:from>
    <xdr:to>
      <xdr:col>107</xdr:col>
      <xdr:colOff>101600</xdr:colOff>
      <xdr:row>74</xdr:row>
      <xdr:rowOff>115977</xdr:rowOff>
    </xdr:to>
    <xdr:sp macro="" textlink="">
      <xdr:nvSpPr>
        <xdr:cNvPr id="871" name="楕円 870"/>
        <xdr:cNvSpPr/>
      </xdr:nvSpPr>
      <xdr:spPr>
        <a:xfrm>
          <a:off x="20383500" y="127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132504</xdr:rowOff>
    </xdr:from>
    <xdr:ext cx="534377" cy="259045"/>
    <xdr:sp macro="" textlink="">
      <xdr:nvSpPr>
        <xdr:cNvPr id="872" name="テキスト ボックス 871"/>
        <xdr:cNvSpPr txBox="1"/>
      </xdr:nvSpPr>
      <xdr:spPr>
        <a:xfrm>
          <a:off x="20167111" y="124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18720</xdr:rowOff>
    </xdr:from>
    <xdr:to>
      <xdr:col>102</xdr:col>
      <xdr:colOff>165100</xdr:colOff>
      <xdr:row>74</xdr:row>
      <xdr:rowOff>120320</xdr:rowOff>
    </xdr:to>
    <xdr:sp macro="" textlink="">
      <xdr:nvSpPr>
        <xdr:cNvPr id="873" name="楕円 872"/>
        <xdr:cNvSpPr/>
      </xdr:nvSpPr>
      <xdr:spPr>
        <a:xfrm>
          <a:off x="19494500" y="1270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136847</xdr:rowOff>
    </xdr:from>
    <xdr:ext cx="534377" cy="259045"/>
    <xdr:sp macro="" textlink="">
      <xdr:nvSpPr>
        <xdr:cNvPr id="874" name="テキスト ボックス 873"/>
        <xdr:cNvSpPr txBox="1"/>
      </xdr:nvSpPr>
      <xdr:spPr>
        <a:xfrm>
          <a:off x="19278111" y="1248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107341</xdr:rowOff>
    </xdr:from>
    <xdr:to>
      <xdr:col>98</xdr:col>
      <xdr:colOff>38100</xdr:colOff>
      <xdr:row>74</xdr:row>
      <xdr:rowOff>37491</xdr:rowOff>
    </xdr:to>
    <xdr:sp macro="" textlink="">
      <xdr:nvSpPr>
        <xdr:cNvPr id="875" name="楕円 874"/>
        <xdr:cNvSpPr/>
      </xdr:nvSpPr>
      <xdr:spPr>
        <a:xfrm>
          <a:off x="18605500" y="126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54018</xdr:rowOff>
    </xdr:from>
    <xdr:ext cx="534377" cy="259045"/>
    <xdr:sp macro="" textlink="">
      <xdr:nvSpPr>
        <xdr:cNvPr id="876" name="テキスト ボックス 875"/>
        <xdr:cNvSpPr txBox="1"/>
      </xdr:nvSpPr>
      <xdr:spPr>
        <a:xfrm>
          <a:off x="18389111" y="1239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89,188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円で、新型コロナウイルス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ＰＣＲ検査センターの運営経費等などにより、前年度と比較して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円の増となった。扶助費は住民一人当たり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150,823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円で、新型コロナウイルス感染症の影響による住居確保給付金の増やひとり親世帯臨時特別給付金給付事業の実施などにより、前年度と比較して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円の増となった。補助費等は住民一人当たり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131,094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新型コロナウイルス感染症対策として特別定額給付金給付事業、商工業緊急資金利子補給のほか、店舗等家賃減額助成の実施などにより、前年度と比較して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円の大幅増となった。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四谷駅前地区市街地再開発事業助成の事業終了や保育所建設事業助成の減などにより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引き続き、障害者への自立支援給付費や委託保育費など社会保障関係費の増加が見込まれるため、将来的な財政収支見通しの中で、定員適正化計画の推進や、行政評価に基づく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PDCA</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サイクルによる事務事業の見直しにより、義務的経費の抑制に努めるとともに、財政の柔軟性を確保していく。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345,231
307,404
18.22
187,633,243
184,112,762
3,468,510
89,285,438
20,375,996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93490</xdr:rowOff>
    </xdr:from>
    <xdr:to>
      <xdr:col>24</xdr:col>
      <xdr:colOff>63500</xdr:colOff>
      <xdr:row>37</xdr:row>
      <xdr:rowOff>93980</xdr:rowOff>
    </xdr:to>
    <xdr:cxnSp macro="">
      <xdr:nvCxnSpPr>
        <xdr:cNvPr id="62" name="直線コネクタ 61"/>
        <xdr:cNvCxnSpPr/>
      </xdr:nvCxnSpPr>
      <xdr:spPr>
        <a:xfrm>
          <a:off x="3797300" y="6437140"/>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90551</xdr:rowOff>
    </xdr:from>
    <xdr:to>
      <xdr:col>19</xdr:col>
      <xdr:colOff>177800</xdr:colOff>
      <xdr:row>37</xdr:row>
      <xdr:rowOff>93490</xdr:rowOff>
    </xdr:to>
    <xdr:cxnSp macro="">
      <xdr:nvCxnSpPr>
        <xdr:cNvPr id="65" name="直線コネクタ 64"/>
        <xdr:cNvCxnSpPr/>
      </xdr:nvCxnSpPr>
      <xdr:spPr>
        <a:xfrm>
          <a:off x="2908300" y="6434201"/>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81733</xdr:rowOff>
    </xdr:from>
    <xdr:to>
      <xdr:col>15</xdr:col>
      <xdr:colOff>50800</xdr:colOff>
      <xdr:row>37</xdr:row>
      <xdr:rowOff>90551</xdr:rowOff>
    </xdr:to>
    <xdr:cxnSp macro="">
      <xdr:nvCxnSpPr>
        <xdr:cNvPr id="68" name="直線コネクタ 67"/>
        <xdr:cNvCxnSpPr/>
      </xdr:nvCxnSpPr>
      <xdr:spPr>
        <a:xfrm>
          <a:off x="2019300" y="6425383"/>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74549</xdr:rowOff>
    </xdr:from>
    <xdr:to>
      <xdr:col>10</xdr:col>
      <xdr:colOff>114300</xdr:colOff>
      <xdr:row>37</xdr:row>
      <xdr:rowOff>81733</xdr:rowOff>
    </xdr:to>
    <xdr:cxnSp macro="">
      <xdr:nvCxnSpPr>
        <xdr:cNvPr id="71" name="直線コネクタ 70"/>
        <xdr:cNvCxnSpPr/>
      </xdr:nvCxnSpPr>
      <xdr:spPr>
        <a:xfrm>
          <a:off x="1130300" y="6418199"/>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43180</xdr:rowOff>
    </xdr:from>
    <xdr:to>
      <xdr:col>24</xdr:col>
      <xdr:colOff>114300</xdr:colOff>
      <xdr:row>37</xdr:row>
      <xdr:rowOff>144780</xdr:rowOff>
    </xdr:to>
    <xdr:sp macro="" textlink="">
      <xdr:nvSpPr>
        <xdr:cNvPr id="81" name="楕円 80"/>
        <xdr:cNvSpPr/>
      </xdr:nvSpPr>
      <xdr:spPr>
        <a:xfrm>
          <a:off x="45847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66057</xdr:rowOff>
    </xdr:from>
    <xdr:ext cx="469744" cy="259045"/>
    <xdr:sp macro="" textlink="">
      <xdr:nvSpPr>
        <xdr:cNvPr id="82" name="議会費該当値テキスト"/>
        <xdr:cNvSpPr txBox="1"/>
      </xdr:nvSpPr>
      <xdr:spPr>
        <a:xfrm>
          <a:off x="4686300" y="623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42690</xdr:rowOff>
    </xdr:from>
    <xdr:to>
      <xdr:col>20</xdr:col>
      <xdr:colOff>38100</xdr:colOff>
      <xdr:row>37</xdr:row>
      <xdr:rowOff>144290</xdr:rowOff>
    </xdr:to>
    <xdr:sp macro="" textlink="">
      <xdr:nvSpPr>
        <xdr:cNvPr id="83" name="楕円 82"/>
        <xdr:cNvSpPr/>
      </xdr:nvSpPr>
      <xdr:spPr>
        <a:xfrm>
          <a:off x="3746500" y="63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160817</xdr:rowOff>
    </xdr:from>
    <xdr:ext cx="469744" cy="259045"/>
    <xdr:sp macro="" textlink="">
      <xdr:nvSpPr>
        <xdr:cNvPr id="84" name="テキスト ボックス 83"/>
        <xdr:cNvSpPr txBox="1"/>
      </xdr:nvSpPr>
      <xdr:spPr>
        <a:xfrm>
          <a:off x="3562428" y="616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39751</xdr:rowOff>
    </xdr:from>
    <xdr:to>
      <xdr:col>15</xdr:col>
      <xdr:colOff>101600</xdr:colOff>
      <xdr:row>37</xdr:row>
      <xdr:rowOff>141351</xdr:rowOff>
    </xdr:to>
    <xdr:sp macro="" textlink="">
      <xdr:nvSpPr>
        <xdr:cNvPr id="85" name="楕円 84"/>
        <xdr:cNvSpPr/>
      </xdr:nvSpPr>
      <xdr:spPr>
        <a:xfrm>
          <a:off x="2857500" y="63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157878</xdr:rowOff>
    </xdr:from>
    <xdr:ext cx="469744" cy="259045"/>
    <xdr:sp macro="" textlink="">
      <xdr:nvSpPr>
        <xdr:cNvPr id="86" name="テキスト ボックス 85"/>
        <xdr:cNvSpPr txBox="1"/>
      </xdr:nvSpPr>
      <xdr:spPr>
        <a:xfrm>
          <a:off x="2673428"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30933</xdr:rowOff>
    </xdr:from>
    <xdr:to>
      <xdr:col>10</xdr:col>
      <xdr:colOff>165100</xdr:colOff>
      <xdr:row>37</xdr:row>
      <xdr:rowOff>132533</xdr:rowOff>
    </xdr:to>
    <xdr:sp macro="" textlink="">
      <xdr:nvSpPr>
        <xdr:cNvPr id="87" name="楕円 86"/>
        <xdr:cNvSpPr/>
      </xdr:nvSpPr>
      <xdr:spPr>
        <a:xfrm>
          <a:off x="1968500" y="637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149060</xdr:rowOff>
    </xdr:from>
    <xdr:ext cx="469744" cy="259045"/>
    <xdr:sp macro="" textlink="">
      <xdr:nvSpPr>
        <xdr:cNvPr id="88" name="テキスト ボックス 87"/>
        <xdr:cNvSpPr txBox="1"/>
      </xdr:nvSpPr>
      <xdr:spPr>
        <a:xfrm>
          <a:off x="1784428" y="614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23749</xdr:rowOff>
    </xdr:from>
    <xdr:to>
      <xdr:col>6</xdr:col>
      <xdr:colOff>38100</xdr:colOff>
      <xdr:row>37</xdr:row>
      <xdr:rowOff>125349</xdr:rowOff>
    </xdr:to>
    <xdr:sp macro="" textlink="">
      <xdr:nvSpPr>
        <xdr:cNvPr id="89" name="楕円 88"/>
        <xdr:cNvSpPr/>
      </xdr:nvSpPr>
      <xdr:spPr>
        <a:xfrm>
          <a:off x="1079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141876</xdr:rowOff>
    </xdr:from>
    <xdr:ext cx="469744" cy="259045"/>
    <xdr:sp macro="" textlink="">
      <xdr:nvSpPr>
        <xdr:cNvPr id="90" name="テキスト ボックス 89"/>
        <xdr:cNvSpPr txBox="1"/>
      </xdr:nvSpPr>
      <xdr:spPr>
        <a:xfrm>
          <a:off x="895428" y="614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138511</xdr:rowOff>
    </xdr:from>
    <xdr:to>
      <xdr:col>24</xdr:col>
      <xdr:colOff>63500</xdr:colOff>
      <xdr:row>58</xdr:row>
      <xdr:rowOff>5196</xdr:rowOff>
    </xdr:to>
    <xdr:cxnSp macro="">
      <xdr:nvCxnSpPr>
        <xdr:cNvPr id="119" name="直線コネクタ 118"/>
        <xdr:cNvCxnSpPr/>
      </xdr:nvCxnSpPr>
      <xdr:spPr>
        <a:xfrm flipV="1">
          <a:off x="3797300" y="9568261"/>
          <a:ext cx="838200" cy="38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171422</xdr:rowOff>
    </xdr:from>
    <xdr:to>
      <xdr:col>19</xdr:col>
      <xdr:colOff>177800</xdr:colOff>
      <xdr:row>58</xdr:row>
      <xdr:rowOff>5196</xdr:rowOff>
    </xdr:to>
    <xdr:cxnSp macro="">
      <xdr:nvCxnSpPr>
        <xdr:cNvPr id="122" name="直線コネクタ 121"/>
        <xdr:cNvCxnSpPr/>
      </xdr:nvCxnSpPr>
      <xdr:spPr>
        <a:xfrm>
          <a:off x="2908300" y="9944072"/>
          <a:ext cx="8890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70383</xdr:rowOff>
    </xdr:from>
    <xdr:ext cx="534377" cy="259045"/>
    <xdr:sp macro="" textlink="">
      <xdr:nvSpPr>
        <xdr:cNvPr id="124" name="テキスト ボックス 123"/>
        <xdr:cNvSpPr txBox="1"/>
      </xdr:nvSpPr>
      <xdr:spPr>
        <a:xfrm>
          <a:off x="3530111" y="10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171422</xdr:rowOff>
    </xdr:from>
    <xdr:to>
      <xdr:col>15</xdr:col>
      <xdr:colOff>50800</xdr:colOff>
      <xdr:row>58</xdr:row>
      <xdr:rowOff>15757</xdr:rowOff>
    </xdr:to>
    <xdr:cxnSp macro="">
      <xdr:nvCxnSpPr>
        <xdr:cNvPr id="125" name="直線コネクタ 124"/>
        <xdr:cNvCxnSpPr/>
      </xdr:nvCxnSpPr>
      <xdr:spPr>
        <a:xfrm flipV="1">
          <a:off x="2019300" y="9944072"/>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13418</xdr:rowOff>
    </xdr:from>
    <xdr:to>
      <xdr:col>10</xdr:col>
      <xdr:colOff>114300</xdr:colOff>
      <xdr:row>58</xdr:row>
      <xdr:rowOff>15757</xdr:rowOff>
    </xdr:to>
    <xdr:cxnSp macro="">
      <xdr:nvCxnSpPr>
        <xdr:cNvPr id="128" name="直線コネクタ 127"/>
        <xdr:cNvCxnSpPr/>
      </xdr:nvCxnSpPr>
      <xdr:spPr>
        <a:xfrm>
          <a:off x="1130300" y="9957518"/>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75256</xdr:rowOff>
    </xdr:from>
    <xdr:ext cx="534377" cy="259045"/>
    <xdr:sp macro="" textlink="">
      <xdr:nvSpPr>
        <xdr:cNvPr id="132" name="テキスト ボックス 131"/>
        <xdr:cNvSpPr txBox="1"/>
      </xdr:nvSpPr>
      <xdr:spPr>
        <a:xfrm>
          <a:off x="863111" y="100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87711</xdr:rowOff>
    </xdr:from>
    <xdr:to>
      <xdr:col>24</xdr:col>
      <xdr:colOff>114300</xdr:colOff>
      <xdr:row>56</xdr:row>
      <xdr:rowOff>17861</xdr:rowOff>
    </xdr:to>
    <xdr:sp macro="" textlink="">
      <xdr:nvSpPr>
        <xdr:cNvPr id="138" name="楕円 137"/>
        <xdr:cNvSpPr/>
      </xdr:nvSpPr>
      <xdr:spPr>
        <a:xfrm>
          <a:off x="4584700" y="95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47088</xdr:rowOff>
    </xdr:from>
    <xdr:ext cx="599010" cy="259045"/>
    <xdr:sp macro="" textlink="">
      <xdr:nvSpPr>
        <xdr:cNvPr id="139" name="総務費該当値テキスト"/>
        <xdr:cNvSpPr txBox="1"/>
      </xdr:nvSpPr>
      <xdr:spPr>
        <a:xfrm>
          <a:off x="4686300" y="930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125846</xdr:rowOff>
    </xdr:from>
    <xdr:to>
      <xdr:col>20</xdr:col>
      <xdr:colOff>38100</xdr:colOff>
      <xdr:row>58</xdr:row>
      <xdr:rowOff>55996</xdr:rowOff>
    </xdr:to>
    <xdr:sp macro="" textlink="">
      <xdr:nvSpPr>
        <xdr:cNvPr id="140" name="楕円 139"/>
        <xdr:cNvSpPr/>
      </xdr:nvSpPr>
      <xdr:spPr>
        <a:xfrm>
          <a:off x="3746500" y="989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72523</xdr:rowOff>
    </xdr:from>
    <xdr:ext cx="534377" cy="259045"/>
    <xdr:sp macro="" textlink="">
      <xdr:nvSpPr>
        <xdr:cNvPr id="141" name="テキスト ボックス 140"/>
        <xdr:cNvSpPr txBox="1"/>
      </xdr:nvSpPr>
      <xdr:spPr>
        <a:xfrm>
          <a:off x="3530111" y="967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120622</xdr:rowOff>
    </xdr:from>
    <xdr:to>
      <xdr:col>15</xdr:col>
      <xdr:colOff>101600</xdr:colOff>
      <xdr:row>58</xdr:row>
      <xdr:rowOff>50772</xdr:rowOff>
    </xdr:to>
    <xdr:sp macro="" textlink="">
      <xdr:nvSpPr>
        <xdr:cNvPr id="142" name="楕円 141"/>
        <xdr:cNvSpPr/>
      </xdr:nvSpPr>
      <xdr:spPr>
        <a:xfrm>
          <a:off x="2857500" y="98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67299</xdr:rowOff>
    </xdr:from>
    <xdr:ext cx="534377" cy="259045"/>
    <xdr:sp macro="" textlink="">
      <xdr:nvSpPr>
        <xdr:cNvPr id="143" name="テキスト ボックス 142"/>
        <xdr:cNvSpPr txBox="1"/>
      </xdr:nvSpPr>
      <xdr:spPr>
        <a:xfrm>
          <a:off x="2641111" y="96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136407</xdr:rowOff>
    </xdr:from>
    <xdr:to>
      <xdr:col>10</xdr:col>
      <xdr:colOff>165100</xdr:colOff>
      <xdr:row>58</xdr:row>
      <xdr:rowOff>66557</xdr:rowOff>
    </xdr:to>
    <xdr:sp macro="" textlink="">
      <xdr:nvSpPr>
        <xdr:cNvPr id="144" name="楕円 143"/>
        <xdr:cNvSpPr/>
      </xdr:nvSpPr>
      <xdr:spPr>
        <a:xfrm>
          <a:off x="1968500" y="990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83084</xdr:rowOff>
    </xdr:from>
    <xdr:ext cx="534377" cy="259045"/>
    <xdr:sp macro="" textlink="">
      <xdr:nvSpPr>
        <xdr:cNvPr id="145" name="テキスト ボックス 144"/>
        <xdr:cNvSpPr txBox="1"/>
      </xdr:nvSpPr>
      <xdr:spPr>
        <a:xfrm>
          <a:off x="1752111" y="968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134068</xdr:rowOff>
    </xdr:from>
    <xdr:to>
      <xdr:col>6</xdr:col>
      <xdr:colOff>38100</xdr:colOff>
      <xdr:row>58</xdr:row>
      <xdr:rowOff>64218</xdr:rowOff>
    </xdr:to>
    <xdr:sp macro="" textlink="">
      <xdr:nvSpPr>
        <xdr:cNvPr id="146" name="楕円 145"/>
        <xdr:cNvSpPr/>
      </xdr:nvSpPr>
      <xdr:spPr>
        <a:xfrm>
          <a:off x="1079500" y="99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80745</xdr:rowOff>
    </xdr:from>
    <xdr:ext cx="534377" cy="259045"/>
    <xdr:sp macro="" textlink="">
      <xdr:nvSpPr>
        <xdr:cNvPr id="147" name="テキスト ボックス 146"/>
        <xdr:cNvSpPr txBox="1"/>
      </xdr:nvSpPr>
      <xdr:spPr>
        <a:xfrm>
          <a:off x="863111" y="968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157683</xdr:rowOff>
    </xdr:from>
    <xdr:to>
      <xdr:col>24</xdr:col>
      <xdr:colOff>63500</xdr:colOff>
      <xdr:row>76</xdr:row>
      <xdr:rowOff>79840</xdr:rowOff>
    </xdr:to>
    <xdr:cxnSp macro="">
      <xdr:nvCxnSpPr>
        <xdr:cNvPr id="179" name="直線コネクタ 178"/>
        <xdr:cNvCxnSpPr/>
      </xdr:nvCxnSpPr>
      <xdr:spPr>
        <a:xfrm flipV="1">
          <a:off x="3797300" y="13016433"/>
          <a:ext cx="838200" cy="9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141633</xdr:rowOff>
    </xdr:from>
    <xdr:ext cx="599010" cy="259045"/>
    <xdr:sp macro="" textlink="">
      <xdr:nvSpPr>
        <xdr:cNvPr id="180" name="民生費平均値テキスト"/>
        <xdr:cNvSpPr txBox="1"/>
      </xdr:nvSpPr>
      <xdr:spPr>
        <a:xfrm>
          <a:off x="4686300" y="1317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79840</xdr:rowOff>
    </xdr:from>
    <xdr:to>
      <xdr:col>19</xdr:col>
      <xdr:colOff>177800</xdr:colOff>
      <xdr:row>76</xdr:row>
      <xdr:rowOff>104353</xdr:rowOff>
    </xdr:to>
    <xdr:cxnSp macro="">
      <xdr:nvCxnSpPr>
        <xdr:cNvPr id="182" name="直線コネクタ 181"/>
        <xdr:cNvCxnSpPr/>
      </xdr:nvCxnSpPr>
      <xdr:spPr>
        <a:xfrm flipV="1">
          <a:off x="2908300" y="13110040"/>
          <a:ext cx="889000" cy="2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134938</xdr:rowOff>
    </xdr:from>
    <xdr:ext cx="599010" cy="259045"/>
    <xdr:sp macro="" textlink="">
      <xdr:nvSpPr>
        <xdr:cNvPr id="184" name="テキスト ボックス 183"/>
        <xdr:cNvSpPr txBox="1"/>
      </xdr:nvSpPr>
      <xdr:spPr>
        <a:xfrm>
          <a:off x="3497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95079</xdr:rowOff>
    </xdr:from>
    <xdr:to>
      <xdr:col>15</xdr:col>
      <xdr:colOff>50800</xdr:colOff>
      <xdr:row>76</xdr:row>
      <xdr:rowOff>104353</xdr:rowOff>
    </xdr:to>
    <xdr:cxnSp macro="">
      <xdr:nvCxnSpPr>
        <xdr:cNvPr id="185" name="直線コネクタ 184"/>
        <xdr:cNvCxnSpPr/>
      </xdr:nvCxnSpPr>
      <xdr:spPr>
        <a:xfrm>
          <a:off x="2019300" y="13125279"/>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54069</xdr:rowOff>
    </xdr:from>
    <xdr:ext cx="599010" cy="259045"/>
    <xdr:sp macro="" textlink="">
      <xdr:nvSpPr>
        <xdr:cNvPr id="187" name="テキスト ボックス 186"/>
        <xdr:cNvSpPr txBox="1"/>
      </xdr:nvSpPr>
      <xdr:spPr>
        <a:xfrm>
          <a:off x="2608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95079</xdr:rowOff>
    </xdr:from>
    <xdr:to>
      <xdr:col>10</xdr:col>
      <xdr:colOff>114300</xdr:colOff>
      <xdr:row>76</xdr:row>
      <xdr:rowOff>145828</xdr:rowOff>
    </xdr:to>
    <xdr:cxnSp macro="">
      <xdr:nvCxnSpPr>
        <xdr:cNvPr id="188" name="直線コネクタ 187"/>
        <xdr:cNvCxnSpPr/>
      </xdr:nvCxnSpPr>
      <xdr:spPr>
        <a:xfrm flipV="1">
          <a:off x="1130300" y="13125279"/>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69211</xdr:rowOff>
    </xdr:from>
    <xdr:ext cx="599010" cy="259045"/>
    <xdr:sp macro="" textlink="">
      <xdr:nvSpPr>
        <xdr:cNvPr id="190" name="テキスト ボックス 189"/>
        <xdr:cNvSpPr txBox="1"/>
      </xdr:nvSpPr>
      <xdr:spPr>
        <a:xfrm>
          <a:off x="1719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100344</xdr:rowOff>
    </xdr:from>
    <xdr:ext cx="599010" cy="259045"/>
    <xdr:sp macro="" textlink="">
      <xdr:nvSpPr>
        <xdr:cNvPr id="192" name="テキスト ボックス 191"/>
        <xdr:cNvSpPr txBox="1"/>
      </xdr:nvSpPr>
      <xdr:spPr>
        <a:xfrm>
          <a:off x="830795" y="134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106883</xdr:rowOff>
    </xdr:from>
    <xdr:to>
      <xdr:col>24</xdr:col>
      <xdr:colOff>114300</xdr:colOff>
      <xdr:row>76</xdr:row>
      <xdr:rowOff>37033</xdr:rowOff>
    </xdr:to>
    <xdr:sp macro="" textlink="">
      <xdr:nvSpPr>
        <xdr:cNvPr id="198" name="楕円 197"/>
        <xdr:cNvSpPr/>
      </xdr:nvSpPr>
      <xdr:spPr>
        <a:xfrm>
          <a:off x="4584700" y="1296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129760</xdr:rowOff>
    </xdr:from>
    <xdr:ext cx="599010" cy="259045"/>
    <xdr:sp macro="" textlink="">
      <xdr:nvSpPr>
        <xdr:cNvPr id="199" name="民生費該当値テキスト"/>
        <xdr:cNvSpPr txBox="1"/>
      </xdr:nvSpPr>
      <xdr:spPr>
        <a:xfrm>
          <a:off x="4686300" y="1281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29040</xdr:rowOff>
    </xdr:from>
    <xdr:to>
      <xdr:col>20</xdr:col>
      <xdr:colOff>38100</xdr:colOff>
      <xdr:row>76</xdr:row>
      <xdr:rowOff>130640</xdr:rowOff>
    </xdr:to>
    <xdr:sp macro="" textlink="">
      <xdr:nvSpPr>
        <xdr:cNvPr id="200" name="楕円 199"/>
        <xdr:cNvSpPr/>
      </xdr:nvSpPr>
      <xdr:spPr>
        <a:xfrm>
          <a:off x="3746500" y="130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147166</xdr:rowOff>
    </xdr:from>
    <xdr:ext cx="599010" cy="259045"/>
    <xdr:sp macro="" textlink="">
      <xdr:nvSpPr>
        <xdr:cNvPr id="201" name="テキスト ボックス 200"/>
        <xdr:cNvSpPr txBox="1"/>
      </xdr:nvSpPr>
      <xdr:spPr>
        <a:xfrm>
          <a:off x="3497795" y="128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53553</xdr:rowOff>
    </xdr:from>
    <xdr:to>
      <xdr:col>15</xdr:col>
      <xdr:colOff>101600</xdr:colOff>
      <xdr:row>76</xdr:row>
      <xdr:rowOff>155153</xdr:rowOff>
    </xdr:to>
    <xdr:sp macro="" textlink="">
      <xdr:nvSpPr>
        <xdr:cNvPr id="202" name="楕円 201"/>
        <xdr:cNvSpPr/>
      </xdr:nvSpPr>
      <xdr:spPr>
        <a:xfrm>
          <a:off x="2857500" y="1308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231</xdr:rowOff>
    </xdr:from>
    <xdr:ext cx="599010" cy="259045"/>
    <xdr:sp macro="" textlink="">
      <xdr:nvSpPr>
        <xdr:cNvPr id="203" name="テキスト ボックス 202"/>
        <xdr:cNvSpPr txBox="1"/>
      </xdr:nvSpPr>
      <xdr:spPr>
        <a:xfrm>
          <a:off x="2608795" y="1285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44279</xdr:rowOff>
    </xdr:from>
    <xdr:to>
      <xdr:col>10</xdr:col>
      <xdr:colOff>165100</xdr:colOff>
      <xdr:row>76</xdr:row>
      <xdr:rowOff>145879</xdr:rowOff>
    </xdr:to>
    <xdr:sp macro="" textlink="">
      <xdr:nvSpPr>
        <xdr:cNvPr id="204" name="楕円 203"/>
        <xdr:cNvSpPr/>
      </xdr:nvSpPr>
      <xdr:spPr>
        <a:xfrm>
          <a:off x="1968500" y="1307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162406</xdr:rowOff>
    </xdr:from>
    <xdr:ext cx="599010" cy="259045"/>
    <xdr:sp macro="" textlink="">
      <xdr:nvSpPr>
        <xdr:cNvPr id="205" name="テキスト ボックス 204"/>
        <xdr:cNvSpPr txBox="1"/>
      </xdr:nvSpPr>
      <xdr:spPr>
        <a:xfrm>
          <a:off x="1719795" y="1284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95028</xdr:rowOff>
    </xdr:from>
    <xdr:to>
      <xdr:col>6</xdr:col>
      <xdr:colOff>38100</xdr:colOff>
      <xdr:row>77</xdr:row>
      <xdr:rowOff>25178</xdr:rowOff>
    </xdr:to>
    <xdr:sp macro="" textlink="">
      <xdr:nvSpPr>
        <xdr:cNvPr id="206" name="楕円 205"/>
        <xdr:cNvSpPr/>
      </xdr:nvSpPr>
      <xdr:spPr>
        <a:xfrm>
          <a:off x="1079500" y="131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41705</xdr:rowOff>
    </xdr:from>
    <xdr:ext cx="599010" cy="259045"/>
    <xdr:sp macro="" textlink="">
      <xdr:nvSpPr>
        <xdr:cNvPr id="207" name="テキスト ボックス 206"/>
        <xdr:cNvSpPr txBox="1"/>
      </xdr:nvSpPr>
      <xdr:spPr>
        <a:xfrm>
          <a:off x="830795" y="1290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77388</xdr:rowOff>
    </xdr:from>
    <xdr:to>
      <xdr:col>24</xdr:col>
      <xdr:colOff>63500</xdr:colOff>
      <xdr:row>97</xdr:row>
      <xdr:rowOff>29857</xdr:rowOff>
    </xdr:to>
    <xdr:cxnSp macro="">
      <xdr:nvCxnSpPr>
        <xdr:cNvPr id="237" name="直線コネクタ 236"/>
        <xdr:cNvCxnSpPr/>
      </xdr:nvCxnSpPr>
      <xdr:spPr>
        <a:xfrm flipV="1">
          <a:off x="3797300" y="16536588"/>
          <a:ext cx="838200" cy="12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92397</xdr:rowOff>
    </xdr:from>
    <xdr:ext cx="534377" cy="259045"/>
    <xdr:sp macro="" textlink="">
      <xdr:nvSpPr>
        <xdr:cNvPr id="238" name="衛生費平均値テキスト"/>
        <xdr:cNvSpPr txBox="1"/>
      </xdr:nvSpPr>
      <xdr:spPr>
        <a:xfrm>
          <a:off x="4686300" y="1672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29857</xdr:rowOff>
    </xdr:from>
    <xdr:to>
      <xdr:col>19</xdr:col>
      <xdr:colOff>177800</xdr:colOff>
      <xdr:row>97</xdr:row>
      <xdr:rowOff>55995</xdr:rowOff>
    </xdr:to>
    <xdr:cxnSp macro="">
      <xdr:nvCxnSpPr>
        <xdr:cNvPr id="240" name="直線コネクタ 239"/>
        <xdr:cNvCxnSpPr/>
      </xdr:nvCxnSpPr>
      <xdr:spPr>
        <a:xfrm flipV="1">
          <a:off x="2908300" y="16660507"/>
          <a:ext cx="889000" cy="2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97369</xdr:rowOff>
    </xdr:from>
    <xdr:ext cx="534377" cy="259045"/>
    <xdr:sp macro="" textlink="">
      <xdr:nvSpPr>
        <xdr:cNvPr id="242" name="テキスト ボックス 241"/>
        <xdr:cNvSpPr txBox="1"/>
      </xdr:nvSpPr>
      <xdr:spPr>
        <a:xfrm>
          <a:off x="3530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49251</xdr:rowOff>
    </xdr:from>
    <xdr:to>
      <xdr:col>15</xdr:col>
      <xdr:colOff>50800</xdr:colOff>
      <xdr:row>97</xdr:row>
      <xdr:rowOff>55995</xdr:rowOff>
    </xdr:to>
    <xdr:cxnSp macro="">
      <xdr:nvCxnSpPr>
        <xdr:cNvPr id="243" name="直線コネクタ 242"/>
        <xdr:cNvCxnSpPr/>
      </xdr:nvCxnSpPr>
      <xdr:spPr>
        <a:xfrm>
          <a:off x="2019300" y="16679901"/>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113256</xdr:rowOff>
    </xdr:from>
    <xdr:ext cx="534377" cy="259045"/>
    <xdr:sp macro="" textlink="">
      <xdr:nvSpPr>
        <xdr:cNvPr id="245" name="テキスト ボックス 244"/>
        <xdr:cNvSpPr txBox="1"/>
      </xdr:nvSpPr>
      <xdr:spPr>
        <a:xfrm>
          <a:off x="2641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49251</xdr:rowOff>
    </xdr:from>
    <xdr:to>
      <xdr:col>10</xdr:col>
      <xdr:colOff>114300</xdr:colOff>
      <xdr:row>97</xdr:row>
      <xdr:rowOff>56280</xdr:rowOff>
    </xdr:to>
    <xdr:cxnSp macro="">
      <xdr:nvCxnSpPr>
        <xdr:cNvPr id="246" name="直線コネクタ 245"/>
        <xdr:cNvCxnSpPr/>
      </xdr:nvCxnSpPr>
      <xdr:spPr>
        <a:xfrm flipV="1">
          <a:off x="1130300" y="16679901"/>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120000</xdr:rowOff>
    </xdr:from>
    <xdr:ext cx="534377" cy="259045"/>
    <xdr:sp macro="" textlink="">
      <xdr:nvSpPr>
        <xdr:cNvPr id="248" name="テキスト ボックス 247"/>
        <xdr:cNvSpPr txBox="1"/>
      </xdr:nvSpPr>
      <xdr:spPr>
        <a:xfrm>
          <a:off x="1752111" y="16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50" name="テキスト ボックス 249"/>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26588</xdr:rowOff>
    </xdr:from>
    <xdr:to>
      <xdr:col>24</xdr:col>
      <xdr:colOff>114300</xdr:colOff>
      <xdr:row>96</xdr:row>
      <xdr:rowOff>128188</xdr:rowOff>
    </xdr:to>
    <xdr:sp macro="" textlink="">
      <xdr:nvSpPr>
        <xdr:cNvPr id="256" name="楕円 255"/>
        <xdr:cNvSpPr/>
      </xdr:nvSpPr>
      <xdr:spPr>
        <a:xfrm>
          <a:off x="4584700" y="1648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49465</xdr:rowOff>
    </xdr:from>
    <xdr:ext cx="534377" cy="259045"/>
    <xdr:sp macro="" textlink="">
      <xdr:nvSpPr>
        <xdr:cNvPr id="257" name="衛生費該当値テキスト"/>
        <xdr:cNvSpPr txBox="1"/>
      </xdr:nvSpPr>
      <xdr:spPr>
        <a:xfrm>
          <a:off x="4686300" y="163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150507</xdr:rowOff>
    </xdr:from>
    <xdr:to>
      <xdr:col>20</xdr:col>
      <xdr:colOff>38100</xdr:colOff>
      <xdr:row>97</xdr:row>
      <xdr:rowOff>80657</xdr:rowOff>
    </xdr:to>
    <xdr:sp macro="" textlink="">
      <xdr:nvSpPr>
        <xdr:cNvPr id="258" name="楕円 257"/>
        <xdr:cNvSpPr/>
      </xdr:nvSpPr>
      <xdr:spPr>
        <a:xfrm>
          <a:off x="3746500" y="1660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97184</xdr:rowOff>
    </xdr:from>
    <xdr:ext cx="534377" cy="259045"/>
    <xdr:sp macro="" textlink="">
      <xdr:nvSpPr>
        <xdr:cNvPr id="259" name="テキスト ボックス 258"/>
        <xdr:cNvSpPr txBox="1"/>
      </xdr:nvSpPr>
      <xdr:spPr>
        <a:xfrm>
          <a:off x="3530111" y="163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5195</xdr:rowOff>
    </xdr:from>
    <xdr:to>
      <xdr:col>15</xdr:col>
      <xdr:colOff>101600</xdr:colOff>
      <xdr:row>97</xdr:row>
      <xdr:rowOff>106795</xdr:rowOff>
    </xdr:to>
    <xdr:sp macro="" textlink="">
      <xdr:nvSpPr>
        <xdr:cNvPr id="260" name="楕円 259"/>
        <xdr:cNvSpPr/>
      </xdr:nvSpPr>
      <xdr:spPr>
        <a:xfrm>
          <a:off x="2857500" y="166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123322</xdr:rowOff>
    </xdr:from>
    <xdr:ext cx="534377" cy="259045"/>
    <xdr:sp macro="" textlink="">
      <xdr:nvSpPr>
        <xdr:cNvPr id="261" name="テキスト ボックス 260"/>
        <xdr:cNvSpPr txBox="1"/>
      </xdr:nvSpPr>
      <xdr:spPr>
        <a:xfrm>
          <a:off x="2641111" y="164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169901</xdr:rowOff>
    </xdr:from>
    <xdr:to>
      <xdr:col>10</xdr:col>
      <xdr:colOff>165100</xdr:colOff>
      <xdr:row>97</xdr:row>
      <xdr:rowOff>100051</xdr:rowOff>
    </xdr:to>
    <xdr:sp macro="" textlink="">
      <xdr:nvSpPr>
        <xdr:cNvPr id="262" name="楕円 261"/>
        <xdr:cNvSpPr/>
      </xdr:nvSpPr>
      <xdr:spPr>
        <a:xfrm>
          <a:off x="1968500" y="166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116578</xdr:rowOff>
    </xdr:from>
    <xdr:ext cx="534377" cy="259045"/>
    <xdr:sp macro="" textlink="">
      <xdr:nvSpPr>
        <xdr:cNvPr id="263" name="テキスト ボックス 262"/>
        <xdr:cNvSpPr txBox="1"/>
      </xdr:nvSpPr>
      <xdr:spPr>
        <a:xfrm>
          <a:off x="1752111" y="1640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5480</xdr:rowOff>
    </xdr:from>
    <xdr:to>
      <xdr:col>6</xdr:col>
      <xdr:colOff>38100</xdr:colOff>
      <xdr:row>97</xdr:row>
      <xdr:rowOff>107080</xdr:rowOff>
    </xdr:to>
    <xdr:sp macro="" textlink="">
      <xdr:nvSpPr>
        <xdr:cNvPr id="264" name="楕円 263"/>
        <xdr:cNvSpPr/>
      </xdr:nvSpPr>
      <xdr:spPr>
        <a:xfrm>
          <a:off x="1079500" y="166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123607</xdr:rowOff>
    </xdr:from>
    <xdr:ext cx="534377" cy="259045"/>
    <xdr:sp macro="" textlink="">
      <xdr:nvSpPr>
        <xdr:cNvPr id="265" name="テキスト ボックス 264"/>
        <xdr:cNvSpPr txBox="1"/>
      </xdr:nvSpPr>
      <xdr:spPr>
        <a:xfrm>
          <a:off x="863111" y="16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141605</xdr:rowOff>
    </xdr:from>
    <xdr:to>
      <xdr:col>54</xdr:col>
      <xdr:colOff>189865</xdr:colOff>
      <xdr:row>38</xdr:row>
      <xdr:rowOff>169418</xdr:rowOff>
    </xdr:to>
    <xdr:cxnSp macro="">
      <xdr:nvCxnSpPr>
        <xdr:cNvPr id="289" name="直線コネクタ 288"/>
        <xdr:cNvCxnSpPr/>
      </xdr:nvCxnSpPr>
      <xdr:spPr>
        <a:xfrm flipV="1">
          <a:off x="10475595" y="5628005"/>
          <a:ext cx="1270" cy="10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1795</xdr:rowOff>
    </xdr:from>
    <xdr:ext cx="378565" cy="259045"/>
    <xdr:sp macro="" textlink="">
      <xdr:nvSpPr>
        <xdr:cNvPr id="290" name="労働費最小値テキスト"/>
        <xdr:cNvSpPr txBox="1"/>
      </xdr:nvSpPr>
      <xdr:spPr>
        <a:xfrm>
          <a:off x="10528300"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169418</xdr:rowOff>
    </xdr:from>
    <xdr:to>
      <xdr:col>55</xdr:col>
      <xdr:colOff>88900</xdr:colOff>
      <xdr:row>38</xdr:row>
      <xdr:rowOff>169418</xdr:rowOff>
    </xdr:to>
    <xdr:cxnSp macro="">
      <xdr:nvCxnSpPr>
        <xdr:cNvPr id="291" name="直線コネクタ 290"/>
        <xdr:cNvCxnSpPr/>
      </xdr:nvCxnSpPr>
      <xdr:spPr>
        <a:xfrm>
          <a:off x="10388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88282</xdr:rowOff>
    </xdr:from>
    <xdr:ext cx="469744" cy="259045"/>
    <xdr:sp macro="" textlink="">
      <xdr:nvSpPr>
        <xdr:cNvPr id="292" name="労働費最大値テキスト"/>
        <xdr:cNvSpPr txBox="1"/>
      </xdr:nvSpPr>
      <xdr:spPr>
        <a:xfrm>
          <a:off x="10528300" y="54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141605</xdr:rowOff>
    </xdr:from>
    <xdr:to>
      <xdr:col>55</xdr:col>
      <xdr:colOff>88900</xdr:colOff>
      <xdr:row>32</xdr:row>
      <xdr:rowOff>141605</xdr:rowOff>
    </xdr:to>
    <xdr:cxnSp macro="">
      <xdr:nvCxnSpPr>
        <xdr:cNvPr id="293" name="直線コネクタ 292"/>
        <xdr:cNvCxnSpPr/>
      </xdr:nvCxnSpPr>
      <xdr:spPr>
        <a:xfrm>
          <a:off x="10388600" y="56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154178</xdr:rowOff>
    </xdr:from>
    <xdr:to>
      <xdr:col>55</xdr:col>
      <xdr:colOff>0</xdr:colOff>
      <xdr:row>32</xdr:row>
      <xdr:rowOff>141605</xdr:rowOff>
    </xdr:to>
    <xdr:cxnSp macro="">
      <xdr:nvCxnSpPr>
        <xdr:cNvPr id="294" name="直線コネクタ 293"/>
        <xdr:cNvCxnSpPr/>
      </xdr:nvCxnSpPr>
      <xdr:spPr>
        <a:xfrm>
          <a:off x="9639300" y="5469128"/>
          <a:ext cx="8382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57040</xdr:rowOff>
    </xdr:from>
    <xdr:ext cx="378565" cy="259045"/>
    <xdr:sp macro="" textlink="">
      <xdr:nvSpPr>
        <xdr:cNvPr id="295" name="労働費平均値テキスト"/>
        <xdr:cNvSpPr txBox="1"/>
      </xdr:nvSpPr>
      <xdr:spPr>
        <a:xfrm>
          <a:off x="10528300" y="640069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78613</xdr:rowOff>
    </xdr:from>
    <xdr:to>
      <xdr:col>55</xdr:col>
      <xdr:colOff>50800</xdr:colOff>
      <xdr:row>38</xdr:row>
      <xdr:rowOff>8763</xdr:rowOff>
    </xdr:to>
    <xdr:sp macro="" textlink="">
      <xdr:nvSpPr>
        <xdr:cNvPr id="296" name="フローチャート: 判断 295"/>
        <xdr:cNvSpPr/>
      </xdr:nvSpPr>
      <xdr:spPr>
        <a:xfrm>
          <a:off x="10426700" y="642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154178</xdr:rowOff>
    </xdr:from>
    <xdr:to>
      <xdr:col>50</xdr:col>
      <xdr:colOff>114300</xdr:colOff>
      <xdr:row>32</xdr:row>
      <xdr:rowOff>39497</xdr:rowOff>
    </xdr:to>
    <xdr:cxnSp macro="">
      <xdr:nvCxnSpPr>
        <xdr:cNvPr id="297" name="直線コネクタ 296"/>
        <xdr:cNvCxnSpPr/>
      </xdr:nvCxnSpPr>
      <xdr:spPr>
        <a:xfrm flipV="1">
          <a:off x="8750300" y="5469128"/>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8" name="フローチャート: 判断 297"/>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9" name="テキスト ボックス 298"/>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39497</xdr:rowOff>
    </xdr:from>
    <xdr:to>
      <xdr:col>45</xdr:col>
      <xdr:colOff>177800</xdr:colOff>
      <xdr:row>32</xdr:row>
      <xdr:rowOff>40259</xdr:rowOff>
    </xdr:to>
    <xdr:cxnSp macro="">
      <xdr:nvCxnSpPr>
        <xdr:cNvPr id="300" name="直線コネクタ 299"/>
        <xdr:cNvCxnSpPr/>
      </xdr:nvCxnSpPr>
      <xdr:spPr>
        <a:xfrm flipV="1">
          <a:off x="7861300" y="552589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1" name="フローチャート: 判断 300"/>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155719</xdr:rowOff>
    </xdr:from>
    <xdr:ext cx="378565" cy="259045"/>
    <xdr:sp macro="" textlink="">
      <xdr:nvSpPr>
        <xdr:cNvPr id="302" name="テキスト ボックス 301"/>
        <xdr:cNvSpPr txBox="1"/>
      </xdr:nvSpPr>
      <xdr:spPr>
        <a:xfrm>
          <a:off x="8561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40259</xdr:rowOff>
    </xdr:from>
    <xdr:to>
      <xdr:col>41</xdr:col>
      <xdr:colOff>50800</xdr:colOff>
      <xdr:row>32</xdr:row>
      <xdr:rowOff>96266</xdr:rowOff>
    </xdr:to>
    <xdr:cxnSp macro="">
      <xdr:nvCxnSpPr>
        <xdr:cNvPr id="303" name="直線コネクタ 302"/>
        <xdr:cNvCxnSpPr/>
      </xdr:nvCxnSpPr>
      <xdr:spPr>
        <a:xfrm flipV="1">
          <a:off x="6972300" y="5526659"/>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50419</xdr:rowOff>
    </xdr:from>
    <xdr:to>
      <xdr:col>41</xdr:col>
      <xdr:colOff>101600</xdr:colOff>
      <xdr:row>37</xdr:row>
      <xdr:rowOff>152019</xdr:rowOff>
    </xdr:to>
    <xdr:sp macro="" textlink="">
      <xdr:nvSpPr>
        <xdr:cNvPr id="304" name="フローチャート: 判断 303"/>
        <xdr:cNvSpPr/>
      </xdr:nvSpPr>
      <xdr:spPr>
        <a:xfrm>
          <a:off x="7810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143146</xdr:rowOff>
    </xdr:from>
    <xdr:ext cx="378565" cy="259045"/>
    <xdr:sp macro="" textlink="">
      <xdr:nvSpPr>
        <xdr:cNvPr id="305" name="テキスト ボックス 304"/>
        <xdr:cNvSpPr txBox="1"/>
      </xdr:nvSpPr>
      <xdr:spPr>
        <a:xfrm>
          <a:off x="7672017"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27178</xdr:rowOff>
    </xdr:from>
    <xdr:to>
      <xdr:col>36</xdr:col>
      <xdr:colOff>165100</xdr:colOff>
      <xdr:row>37</xdr:row>
      <xdr:rowOff>128778</xdr:rowOff>
    </xdr:to>
    <xdr:sp macro="" textlink="">
      <xdr:nvSpPr>
        <xdr:cNvPr id="306" name="フローチャート: 判断 305"/>
        <xdr:cNvSpPr/>
      </xdr:nvSpPr>
      <xdr:spPr>
        <a:xfrm>
          <a:off x="6921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119905</xdr:rowOff>
    </xdr:from>
    <xdr:ext cx="378565" cy="259045"/>
    <xdr:sp macro="" textlink="">
      <xdr:nvSpPr>
        <xdr:cNvPr id="307" name="テキスト ボックス 306"/>
        <xdr:cNvSpPr txBox="1"/>
      </xdr:nvSpPr>
      <xdr:spPr>
        <a:xfrm>
          <a:off x="6783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90805</xdr:rowOff>
    </xdr:from>
    <xdr:to>
      <xdr:col>55</xdr:col>
      <xdr:colOff>50800</xdr:colOff>
      <xdr:row>33</xdr:row>
      <xdr:rowOff>20955</xdr:rowOff>
    </xdr:to>
    <xdr:sp macro="" textlink="">
      <xdr:nvSpPr>
        <xdr:cNvPr id="313" name="楕円 312"/>
        <xdr:cNvSpPr/>
      </xdr:nvSpPr>
      <xdr:spPr>
        <a:xfrm>
          <a:off x="104267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43832</xdr:rowOff>
    </xdr:from>
    <xdr:ext cx="469744" cy="259045"/>
    <xdr:sp macro="" textlink="">
      <xdr:nvSpPr>
        <xdr:cNvPr id="314" name="労働費該当値テキスト"/>
        <xdr:cNvSpPr txBox="1"/>
      </xdr:nvSpPr>
      <xdr:spPr>
        <a:xfrm>
          <a:off x="10528300" y="553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103378</xdr:rowOff>
    </xdr:from>
    <xdr:to>
      <xdr:col>50</xdr:col>
      <xdr:colOff>165100</xdr:colOff>
      <xdr:row>32</xdr:row>
      <xdr:rowOff>33528</xdr:rowOff>
    </xdr:to>
    <xdr:sp macro="" textlink="">
      <xdr:nvSpPr>
        <xdr:cNvPr id="315" name="楕円 314"/>
        <xdr:cNvSpPr/>
      </xdr:nvSpPr>
      <xdr:spPr>
        <a:xfrm>
          <a:off x="9588500" y="54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50055</xdr:rowOff>
    </xdr:from>
    <xdr:ext cx="469744" cy="259045"/>
    <xdr:sp macro="" textlink="">
      <xdr:nvSpPr>
        <xdr:cNvPr id="316" name="テキスト ボックス 315"/>
        <xdr:cNvSpPr txBox="1"/>
      </xdr:nvSpPr>
      <xdr:spPr>
        <a:xfrm>
          <a:off x="9404428" y="519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160147</xdr:rowOff>
    </xdr:from>
    <xdr:to>
      <xdr:col>46</xdr:col>
      <xdr:colOff>38100</xdr:colOff>
      <xdr:row>32</xdr:row>
      <xdr:rowOff>90297</xdr:rowOff>
    </xdr:to>
    <xdr:sp macro="" textlink="">
      <xdr:nvSpPr>
        <xdr:cNvPr id="317" name="楕円 316"/>
        <xdr:cNvSpPr/>
      </xdr:nvSpPr>
      <xdr:spPr>
        <a:xfrm>
          <a:off x="8699500" y="54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106824</xdr:rowOff>
    </xdr:from>
    <xdr:ext cx="469744" cy="259045"/>
    <xdr:sp macro="" textlink="">
      <xdr:nvSpPr>
        <xdr:cNvPr id="318" name="テキスト ボックス 317"/>
        <xdr:cNvSpPr txBox="1"/>
      </xdr:nvSpPr>
      <xdr:spPr>
        <a:xfrm>
          <a:off x="8515428" y="52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160909</xdr:rowOff>
    </xdr:from>
    <xdr:to>
      <xdr:col>41</xdr:col>
      <xdr:colOff>101600</xdr:colOff>
      <xdr:row>32</xdr:row>
      <xdr:rowOff>91059</xdr:rowOff>
    </xdr:to>
    <xdr:sp macro="" textlink="">
      <xdr:nvSpPr>
        <xdr:cNvPr id="319" name="楕円 318"/>
        <xdr:cNvSpPr/>
      </xdr:nvSpPr>
      <xdr:spPr>
        <a:xfrm>
          <a:off x="7810500" y="547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107586</xdr:rowOff>
    </xdr:from>
    <xdr:ext cx="469744" cy="259045"/>
    <xdr:sp macro="" textlink="">
      <xdr:nvSpPr>
        <xdr:cNvPr id="320" name="テキスト ボックス 319"/>
        <xdr:cNvSpPr txBox="1"/>
      </xdr:nvSpPr>
      <xdr:spPr>
        <a:xfrm>
          <a:off x="7626428" y="525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45466</xdr:rowOff>
    </xdr:from>
    <xdr:to>
      <xdr:col>36</xdr:col>
      <xdr:colOff>165100</xdr:colOff>
      <xdr:row>32</xdr:row>
      <xdr:rowOff>147066</xdr:rowOff>
    </xdr:to>
    <xdr:sp macro="" textlink="">
      <xdr:nvSpPr>
        <xdr:cNvPr id="321" name="楕円 320"/>
        <xdr:cNvSpPr/>
      </xdr:nvSpPr>
      <xdr:spPr>
        <a:xfrm>
          <a:off x="6921500" y="55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163593</xdr:rowOff>
    </xdr:from>
    <xdr:ext cx="469744" cy="259045"/>
    <xdr:sp macro="" textlink="">
      <xdr:nvSpPr>
        <xdr:cNvPr id="322" name="テキスト ボックス 321"/>
        <xdr:cNvSpPr txBox="1"/>
      </xdr:nvSpPr>
      <xdr:spPr>
        <a:xfrm>
          <a:off x="6737428" y="530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6" name="テキスト ボックス 335"/>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2" name="テキスト ボックス 341"/>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4" name="テキスト ボックス 343"/>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6" name="直線コネクタ 345"/>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7"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8" name="直線コネクタ 347"/>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9"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50" name="直線コネクタ 349"/>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51" name="直線コネクタ 350"/>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2"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3" name="フローチャート: 判断 352"/>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4" name="直線コネクタ 353"/>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5" name="フローチャート: 判断 354"/>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6" name="テキスト ボックス 355"/>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7" name="直線コネクタ 356"/>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8" name="フローチャート: 判断 357"/>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9" name="テキスト ボックス 358"/>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60" name="直線コネクタ 359"/>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61" name="フローチャート: 判断 360"/>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2" name="テキスト ボックス 361"/>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3" name="フローチャート: 判断 362"/>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4" name="テキスト ボックス 363"/>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70" name="楕円 369"/>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71"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2" name="楕円 371"/>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3" name="テキスト ボックス 372"/>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4" name="楕円 373"/>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5" name="テキスト ボックス 374"/>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6" name="楕円 375"/>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7" name="テキスト ボックス 376"/>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8" name="楕円 377"/>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9" name="テキスト ボックス 378"/>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401" name="直線コネクタ 400"/>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2"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3" name="直線コネクタ 402"/>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4"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5" name="直線コネクタ 404"/>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102805</xdr:rowOff>
    </xdr:from>
    <xdr:to>
      <xdr:col>55</xdr:col>
      <xdr:colOff>0</xdr:colOff>
      <xdr:row>76</xdr:row>
      <xdr:rowOff>150856</xdr:rowOff>
    </xdr:to>
    <xdr:cxnSp macro="">
      <xdr:nvCxnSpPr>
        <xdr:cNvPr id="406" name="直線コネクタ 405"/>
        <xdr:cNvCxnSpPr/>
      </xdr:nvCxnSpPr>
      <xdr:spPr>
        <a:xfrm flipV="1">
          <a:off x="9639300" y="13133005"/>
          <a:ext cx="838200" cy="4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7"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8" name="フローチャート: 判断 407"/>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150856</xdr:rowOff>
    </xdr:from>
    <xdr:to>
      <xdr:col>50</xdr:col>
      <xdr:colOff>114300</xdr:colOff>
      <xdr:row>77</xdr:row>
      <xdr:rowOff>35367</xdr:rowOff>
    </xdr:to>
    <xdr:cxnSp macro="">
      <xdr:nvCxnSpPr>
        <xdr:cNvPr id="409" name="直線コネクタ 408"/>
        <xdr:cNvCxnSpPr/>
      </xdr:nvCxnSpPr>
      <xdr:spPr>
        <a:xfrm flipV="1">
          <a:off x="8750300" y="13181056"/>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10" name="フローチャート: 判断 409"/>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11" name="テキスト ボックス 410"/>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35184</xdr:rowOff>
    </xdr:from>
    <xdr:to>
      <xdr:col>45</xdr:col>
      <xdr:colOff>177800</xdr:colOff>
      <xdr:row>77</xdr:row>
      <xdr:rowOff>35367</xdr:rowOff>
    </xdr:to>
    <xdr:cxnSp macro="">
      <xdr:nvCxnSpPr>
        <xdr:cNvPr id="412" name="直線コネクタ 411"/>
        <xdr:cNvCxnSpPr/>
      </xdr:nvCxnSpPr>
      <xdr:spPr>
        <a:xfrm>
          <a:off x="7861300" y="132368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3" name="フローチャート: 判断 412"/>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4" name="テキスト ボックス 413"/>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33584</xdr:rowOff>
    </xdr:from>
    <xdr:to>
      <xdr:col>41</xdr:col>
      <xdr:colOff>50800</xdr:colOff>
      <xdr:row>77</xdr:row>
      <xdr:rowOff>35184</xdr:rowOff>
    </xdr:to>
    <xdr:cxnSp macro="">
      <xdr:nvCxnSpPr>
        <xdr:cNvPr id="415" name="直線コネクタ 414"/>
        <xdr:cNvCxnSpPr/>
      </xdr:nvCxnSpPr>
      <xdr:spPr>
        <a:xfrm>
          <a:off x="6972300" y="1323523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6" name="フローチャート: 判断 415"/>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7" name="テキスト ボックス 416"/>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8" name="フローチャート: 判断 417"/>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9" name="テキスト ボックス 418"/>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52005</xdr:rowOff>
    </xdr:from>
    <xdr:to>
      <xdr:col>55</xdr:col>
      <xdr:colOff>50800</xdr:colOff>
      <xdr:row>76</xdr:row>
      <xdr:rowOff>153605</xdr:rowOff>
    </xdr:to>
    <xdr:sp macro="" textlink="">
      <xdr:nvSpPr>
        <xdr:cNvPr id="425" name="楕円 424"/>
        <xdr:cNvSpPr/>
      </xdr:nvSpPr>
      <xdr:spPr>
        <a:xfrm>
          <a:off x="10426700" y="1308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74881</xdr:rowOff>
    </xdr:from>
    <xdr:ext cx="469744" cy="259045"/>
    <xdr:sp macro="" textlink="">
      <xdr:nvSpPr>
        <xdr:cNvPr id="426" name="商工費該当値テキスト"/>
        <xdr:cNvSpPr txBox="1"/>
      </xdr:nvSpPr>
      <xdr:spPr>
        <a:xfrm>
          <a:off x="10528300" y="1293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100056</xdr:rowOff>
    </xdr:from>
    <xdr:to>
      <xdr:col>50</xdr:col>
      <xdr:colOff>165100</xdr:colOff>
      <xdr:row>77</xdr:row>
      <xdr:rowOff>30206</xdr:rowOff>
    </xdr:to>
    <xdr:sp macro="" textlink="">
      <xdr:nvSpPr>
        <xdr:cNvPr id="427" name="楕円 426"/>
        <xdr:cNvSpPr/>
      </xdr:nvSpPr>
      <xdr:spPr>
        <a:xfrm>
          <a:off x="9588500" y="131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46733</xdr:rowOff>
    </xdr:from>
    <xdr:ext cx="469744" cy="259045"/>
    <xdr:sp macro="" textlink="">
      <xdr:nvSpPr>
        <xdr:cNvPr id="428" name="テキスト ボックス 427"/>
        <xdr:cNvSpPr txBox="1"/>
      </xdr:nvSpPr>
      <xdr:spPr>
        <a:xfrm>
          <a:off x="9404428" y="129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156017</xdr:rowOff>
    </xdr:from>
    <xdr:to>
      <xdr:col>46</xdr:col>
      <xdr:colOff>38100</xdr:colOff>
      <xdr:row>77</xdr:row>
      <xdr:rowOff>86167</xdr:rowOff>
    </xdr:to>
    <xdr:sp macro="" textlink="">
      <xdr:nvSpPr>
        <xdr:cNvPr id="429" name="楕円 428"/>
        <xdr:cNvSpPr/>
      </xdr:nvSpPr>
      <xdr:spPr>
        <a:xfrm>
          <a:off x="8699500" y="131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77294</xdr:rowOff>
    </xdr:from>
    <xdr:ext cx="469744" cy="259045"/>
    <xdr:sp macro="" textlink="">
      <xdr:nvSpPr>
        <xdr:cNvPr id="430" name="テキスト ボックス 429"/>
        <xdr:cNvSpPr txBox="1"/>
      </xdr:nvSpPr>
      <xdr:spPr>
        <a:xfrm>
          <a:off x="8515428"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155834</xdr:rowOff>
    </xdr:from>
    <xdr:to>
      <xdr:col>41</xdr:col>
      <xdr:colOff>101600</xdr:colOff>
      <xdr:row>77</xdr:row>
      <xdr:rowOff>85984</xdr:rowOff>
    </xdr:to>
    <xdr:sp macro="" textlink="">
      <xdr:nvSpPr>
        <xdr:cNvPr id="431" name="楕円 430"/>
        <xdr:cNvSpPr/>
      </xdr:nvSpPr>
      <xdr:spPr>
        <a:xfrm>
          <a:off x="7810500" y="1318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102511</xdr:rowOff>
    </xdr:from>
    <xdr:ext cx="469744" cy="259045"/>
    <xdr:sp macro="" textlink="">
      <xdr:nvSpPr>
        <xdr:cNvPr id="432" name="テキスト ボックス 431"/>
        <xdr:cNvSpPr txBox="1"/>
      </xdr:nvSpPr>
      <xdr:spPr>
        <a:xfrm>
          <a:off x="7626428" y="1296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154234</xdr:rowOff>
    </xdr:from>
    <xdr:to>
      <xdr:col>36</xdr:col>
      <xdr:colOff>165100</xdr:colOff>
      <xdr:row>77</xdr:row>
      <xdr:rowOff>84384</xdr:rowOff>
    </xdr:to>
    <xdr:sp macro="" textlink="">
      <xdr:nvSpPr>
        <xdr:cNvPr id="433" name="楕円 432"/>
        <xdr:cNvSpPr/>
      </xdr:nvSpPr>
      <xdr:spPr>
        <a:xfrm>
          <a:off x="6921500" y="131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100911</xdr:rowOff>
    </xdr:from>
    <xdr:ext cx="469744" cy="259045"/>
    <xdr:sp macro="" textlink="">
      <xdr:nvSpPr>
        <xdr:cNvPr id="434" name="テキスト ボックス 433"/>
        <xdr:cNvSpPr txBox="1"/>
      </xdr:nvSpPr>
      <xdr:spPr>
        <a:xfrm>
          <a:off x="6737428" y="129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8" name="直線コネクタ 457"/>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9"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60" name="直線コネクタ 459"/>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61"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2" name="直線コネクタ 461"/>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117092</xdr:rowOff>
    </xdr:from>
    <xdr:to>
      <xdr:col>55</xdr:col>
      <xdr:colOff>0</xdr:colOff>
      <xdr:row>97</xdr:row>
      <xdr:rowOff>165967</xdr:rowOff>
    </xdr:to>
    <xdr:cxnSp macro="">
      <xdr:nvCxnSpPr>
        <xdr:cNvPr id="463" name="直線コネクタ 462"/>
        <xdr:cNvCxnSpPr/>
      </xdr:nvCxnSpPr>
      <xdr:spPr>
        <a:xfrm>
          <a:off x="9639300" y="16747742"/>
          <a:ext cx="838200" cy="4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65890</xdr:rowOff>
    </xdr:from>
    <xdr:ext cx="534377" cy="259045"/>
    <xdr:sp macro="" textlink="">
      <xdr:nvSpPr>
        <xdr:cNvPr id="464" name="土木費平均値テキスト"/>
        <xdr:cNvSpPr txBox="1"/>
      </xdr:nvSpPr>
      <xdr:spPr>
        <a:xfrm>
          <a:off x="10528300" y="1652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5" name="フローチャート: 判断 464"/>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117092</xdr:rowOff>
    </xdr:from>
    <xdr:to>
      <xdr:col>50</xdr:col>
      <xdr:colOff>114300</xdr:colOff>
      <xdr:row>97</xdr:row>
      <xdr:rowOff>160007</xdr:rowOff>
    </xdr:to>
    <xdr:cxnSp macro="">
      <xdr:nvCxnSpPr>
        <xdr:cNvPr id="466" name="直線コネクタ 465"/>
        <xdr:cNvCxnSpPr/>
      </xdr:nvCxnSpPr>
      <xdr:spPr>
        <a:xfrm flipV="1">
          <a:off x="8750300" y="16747742"/>
          <a:ext cx="889000" cy="4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7" name="フローチャート: 判断 466"/>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8" name="テキスト ボックス 467"/>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160007</xdr:rowOff>
    </xdr:from>
    <xdr:to>
      <xdr:col>45</xdr:col>
      <xdr:colOff>177800</xdr:colOff>
      <xdr:row>98</xdr:row>
      <xdr:rowOff>10344</xdr:rowOff>
    </xdr:to>
    <xdr:cxnSp macro="">
      <xdr:nvCxnSpPr>
        <xdr:cNvPr id="469" name="直線コネクタ 468"/>
        <xdr:cNvCxnSpPr/>
      </xdr:nvCxnSpPr>
      <xdr:spPr>
        <a:xfrm flipV="1">
          <a:off x="7861300" y="16790657"/>
          <a:ext cx="889000" cy="2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70" name="フローチャート: 判断 469"/>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71" name="テキスト ボックス 470"/>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153386</xdr:rowOff>
    </xdr:from>
    <xdr:to>
      <xdr:col>41</xdr:col>
      <xdr:colOff>50800</xdr:colOff>
      <xdr:row>98</xdr:row>
      <xdr:rowOff>10344</xdr:rowOff>
    </xdr:to>
    <xdr:cxnSp macro="">
      <xdr:nvCxnSpPr>
        <xdr:cNvPr id="472" name="直線コネクタ 471"/>
        <xdr:cNvCxnSpPr/>
      </xdr:nvCxnSpPr>
      <xdr:spPr>
        <a:xfrm>
          <a:off x="6972300" y="16784036"/>
          <a:ext cx="889000" cy="2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3" name="フローチャート: 判断 472"/>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4" name="テキスト ボックス 473"/>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5" name="フローチャート: 判断 474"/>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6" name="テキスト ボックス 475"/>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115167</xdr:rowOff>
    </xdr:from>
    <xdr:to>
      <xdr:col>55</xdr:col>
      <xdr:colOff>50800</xdr:colOff>
      <xdr:row>98</xdr:row>
      <xdr:rowOff>45317</xdr:rowOff>
    </xdr:to>
    <xdr:sp macro="" textlink="">
      <xdr:nvSpPr>
        <xdr:cNvPr id="482" name="楕円 481"/>
        <xdr:cNvSpPr/>
      </xdr:nvSpPr>
      <xdr:spPr>
        <a:xfrm>
          <a:off x="10426700" y="1674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30094</xdr:rowOff>
    </xdr:from>
    <xdr:ext cx="534377" cy="259045"/>
    <xdr:sp macro="" textlink="">
      <xdr:nvSpPr>
        <xdr:cNvPr id="483" name="土木費該当値テキスト"/>
        <xdr:cNvSpPr txBox="1"/>
      </xdr:nvSpPr>
      <xdr:spPr>
        <a:xfrm>
          <a:off x="10528300" y="1666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66292</xdr:rowOff>
    </xdr:from>
    <xdr:to>
      <xdr:col>50</xdr:col>
      <xdr:colOff>165100</xdr:colOff>
      <xdr:row>97</xdr:row>
      <xdr:rowOff>167892</xdr:rowOff>
    </xdr:to>
    <xdr:sp macro="" textlink="">
      <xdr:nvSpPr>
        <xdr:cNvPr id="484" name="楕円 483"/>
        <xdr:cNvSpPr/>
      </xdr:nvSpPr>
      <xdr:spPr>
        <a:xfrm>
          <a:off x="9588500" y="166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159019</xdr:rowOff>
    </xdr:from>
    <xdr:ext cx="534377" cy="259045"/>
    <xdr:sp macro="" textlink="">
      <xdr:nvSpPr>
        <xdr:cNvPr id="485" name="テキスト ボックス 484"/>
        <xdr:cNvSpPr txBox="1"/>
      </xdr:nvSpPr>
      <xdr:spPr>
        <a:xfrm>
          <a:off x="9372111" y="1678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109207</xdr:rowOff>
    </xdr:from>
    <xdr:to>
      <xdr:col>46</xdr:col>
      <xdr:colOff>38100</xdr:colOff>
      <xdr:row>98</xdr:row>
      <xdr:rowOff>39357</xdr:rowOff>
    </xdr:to>
    <xdr:sp macro="" textlink="">
      <xdr:nvSpPr>
        <xdr:cNvPr id="486" name="楕円 485"/>
        <xdr:cNvSpPr/>
      </xdr:nvSpPr>
      <xdr:spPr>
        <a:xfrm>
          <a:off x="8699500" y="167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30484</xdr:rowOff>
    </xdr:from>
    <xdr:ext cx="534377" cy="259045"/>
    <xdr:sp macro="" textlink="">
      <xdr:nvSpPr>
        <xdr:cNvPr id="487" name="テキスト ボックス 486"/>
        <xdr:cNvSpPr txBox="1"/>
      </xdr:nvSpPr>
      <xdr:spPr>
        <a:xfrm>
          <a:off x="8483111" y="1683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130994</xdr:rowOff>
    </xdr:from>
    <xdr:to>
      <xdr:col>41</xdr:col>
      <xdr:colOff>101600</xdr:colOff>
      <xdr:row>98</xdr:row>
      <xdr:rowOff>61144</xdr:rowOff>
    </xdr:to>
    <xdr:sp macro="" textlink="">
      <xdr:nvSpPr>
        <xdr:cNvPr id="488" name="楕円 487"/>
        <xdr:cNvSpPr/>
      </xdr:nvSpPr>
      <xdr:spPr>
        <a:xfrm>
          <a:off x="7810500" y="1676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52271</xdr:rowOff>
    </xdr:from>
    <xdr:ext cx="534377" cy="259045"/>
    <xdr:sp macro="" textlink="">
      <xdr:nvSpPr>
        <xdr:cNvPr id="489" name="テキスト ボックス 488"/>
        <xdr:cNvSpPr txBox="1"/>
      </xdr:nvSpPr>
      <xdr:spPr>
        <a:xfrm>
          <a:off x="7594111" y="168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102586</xdr:rowOff>
    </xdr:from>
    <xdr:to>
      <xdr:col>36</xdr:col>
      <xdr:colOff>165100</xdr:colOff>
      <xdr:row>98</xdr:row>
      <xdr:rowOff>32736</xdr:rowOff>
    </xdr:to>
    <xdr:sp macro="" textlink="">
      <xdr:nvSpPr>
        <xdr:cNvPr id="490" name="楕円 489"/>
        <xdr:cNvSpPr/>
      </xdr:nvSpPr>
      <xdr:spPr>
        <a:xfrm>
          <a:off x="6921500" y="167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23863</xdr:rowOff>
    </xdr:from>
    <xdr:ext cx="534377" cy="259045"/>
    <xdr:sp macro="" textlink="">
      <xdr:nvSpPr>
        <xdr:cNvPr id="491" name="テキスト ボックス 490"/>
        <xdr:cNvSpPr txBox="1"/>
      </xdr:nvSpPr>
      <xdr:spPr>
        <a:xfrm>
          <a:off x="6705111" y="168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3" name="テキスト ボックス 50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11" name="直線コネクタ 510"/>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2"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3" name="直線コネクタ 512"/>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4"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5" name="直線コネクタ 514"/>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154331</xdr:rowOff>
    </xdr:from>
    <xdr:to>
      <xdr:col>85</xdr:col>
      <xdr:colOff>127000</xdr:colOff>
      <xdr:row>37</xdr:row>
      <xdr:rowOff>51003</xdr:rowOff>
    </xdr:to>
    <xdr:cxnSp macro="">
      <xdr:nvCxnSpPr>
        <xdr:cNvPr id="516" name="直線コネクタ 515"/>
        <xdr:cNvCxnSpPr/>
      </xdr:nvCxnSpPr>
      <xdr:spPr>
        <a:xfrm>
          <a:off x="15481300" y="6326531"/>
          <a:ext cx="838200" cy="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141324</xdr:rowOff>
    </xdr:from>
    <xdr:ext cx="469744" cy="259045"/>
    <xdr:sp macro="" textlink="">
      <xdr:nvSpPr>
        <xdr:cNvPr id="517" name="消防費平均値テキスト"/>
        <xdr:cNvSpPr txBox="1"/>
      </xdr:nvSpPr>
      <xdr:spPr>
        <a:xfrm>
          <a:off x="16370300" y="614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8" name="フローチャート: 判断 517"/>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134442</xdr:rowOff>
    </xdr:from>
    <xdr:to>
      <xdr:col>81</xdr:col>
      <xdr:colOff>50800</xdr:colOff>
      <xdr:row>36</xdr:row>
      <xdr:rowOff>154331</xdr:rowOff>
    </xdr:to>
    <xdr:cxnSp macro="">
      <xdr:nvCxnSpPr>
        <xdr:cNvPr id="519" name="直線コネクタ 518"/>
        <xdr:cNvCxnSpPr/>
      </xdr:nvCxnSpPr>
      <xdr:spPr>
        <a:xfrm>
          <a:off x="14592300" y="6306642"/>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20" name="フローチャート: 判断 519"/>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21" name="テキスト ボックス 520"/>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100552</xdr:rowOff>
    </xdr:from>
    <xdr:to>
      <xdr:col>76</xdr:col>
      <xdr:colOff>114300</xdr:colOff>
      <xdr:row>36</xdr:row>
      <xdr:rowOff>134442</xdr:rowOff>
    </xdr:to>
    <xdr:cxnSp macro="">
      <xdr:nvCxnSpPr>
        <xdr:cNvPr id="522" name="直線コネクタ 521"/>
        <xdr:cNvCxnSpPr/>
      </xdr:nvCxnSpPr>
      <xdr:spPr>
        <a:xfrm>
          <a:off x="13703300" y="6272752"/>
          <a:ext cx="8890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3" name="フローチャート: 判断 522"/>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77900</xdr:rowOff>
    </xdr:from>
    <xdr:ext cx="469744" cy="259045"/>
    <xdr:sp macro="" textlink="">
      <xdr:nvSpPr>
        <xdr:cNvPr id="524" name="テキスト ボックス 523"/>
        <xdr:cNvSpPr txBox="1"/>
      </xdr:nvSpPr>
      <xdr:spPr>
        <a:xfrm>
          <a:off x="14357428" y="642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100552</xdr:rowOff>
    </xdr:from>
    <xdr:to>
      <xdr:col>71</xdr:col>
      <xdr:colOff>177800</xdr:colOff>
      <xdr:row>36</xdr:row>
      <xdr:rowOff>136842</xdr:rowOff>
    </xdr:to>
    <xdr:cxnSp macro="">
      <xdr:nvCxnSpPr>
        <xdr:cNvPr id="525" name="直線コネクタ 524"/>
        <xdr:cNvCxnSpPr/>
      </xdr:nvCxnSpPr>
      <xdr:spPr>
        <a:xfrm flipV="1">
          <a:off x="12814300" y="6272752"/>
          <a:ext cx="8890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6" name="フローチャート: 判断 525"/>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7" name="テキスト ボックス 526"/>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8" name="フローチャート: 判断 527"/>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14692</xdr:rowOff>
    </xdr:from>
    <xdr:ext cx="469744" cy="259045"/>
    <xdr:sp macro="" textlink="">
      <xdr:nvSpPr>
        <xdr:cNvPr id="529" name="テキスト ボックス 528"/>
        <xdr:cNvSpPr txBox="1"/>
      </xdr:nvSpPr>
      <xdr:spPr>
        <a:xfrm>
          <a:off x="12579428" y="635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203</xdr:rowOff>
    </xdr:from>
    <xdr:to>
      <xdr:col>85</xdr:col>
      <xdr:colOff>177800</xdr:colOff>
      <xdr:row>37</xdr:row>
      <xdr:rowOff>101803</xdr:rowOff>
    </xdr:to>
    <xdr:sp macro="" textlink="">
      <xdr:nvSpPr>
        <xdr:cNvPr id="535" name="楕円 534"/>
        <xdr:cNvSpPr/>
      </xdr:nvSpPr>
      <xdr:spPr>
        <a:xfrm>
          <a:off x="16268700" y="63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96873</xdr:rowOff>
    </xdr:from>
    <xdr:ext cx="469744" cy="259045"/>
    <xdr:sp macro="" textlink="">
      <xdr:nvSpPr>
        <xdr:cNvPr id="536" name="消防費該当値テキスト"/>
        <xdr:cNvSpPr txBox="1"/>
      </xdr:nvSpPr>
      <xdr:spPr>
        <a:xfrm>
          <a:off x="16370300" y="626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103531</xdr:rowOff>
    </xdr:from>
    <xdr:to>
      <xdr:col>81</xdr:col>
      <xdr:colOff>101600</xdr:colOff>
      <xdr:row>37</xdr:row>
      <xdr:rowOff>33681</xdr:rowOff>
    </xdr:to>
    <xdr:sp macro="" textlink="">
      <xdr:nvSpPr>
        <xdr:cNvPr id="537" name="楕円 536"/>
        <xdr:cNvSpPr/>
      </xdr:nvSpPr>
      <xdr:spPr>
        <a:xfrm>
          <a:off x="15430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24808</xdr:rowOff>
    </xdr:from>
    <xdr:ext cx="469744" cy="259045"/>
    <xdr:sp macro="" textlink="">
      <xdr:nvSpPr>
        <xdr:cNvPr id="538" name="テキスト ボックス 537"/>
        <xdr:cNvSpPr txBox="1"/>
      </xdr:nvSpPr>
      <xdr:spPr>
        <a:xfrm>
          <a:off x="15246428" y="636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83642</xdr:rowOff>
    </xdr:from>
    <xdr:to>
      <xdr:col>76</xdr:col>
      <xdr:colOff>165100</xdr:colOff>
      <xdr:row>37</xdr:row>
      <xdr:rowOff>13792</xdr:rowOff>
    </xdr:to>
    <xdr:sp macro="" textlink="">
      <xdr:nvSpPr>
        <xdr:cNvPr id="539" name="楕円 538"/>
        <xdr:cNvSpPr/>
      </xdr:nvSpPr>
      <xdr:spPr>
        <a:xfrm>
          <a:off x="14541500" y="62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30319</xdr:rowOff>
    </xdr:from>
    <xdr:ext cx="469744" cy="259045"/>
    <xdr:sp macro="" textlink="">
      <xdr:nvSpPr>
        <xdr:cNvPr id="540" name="テキスト ボックス 539"/>
        <xdr:cNvSpPr txBox="1"/>
      </xdr:nvSpPr>
      <xdr:spPr>
        <a:xfrm>
          <a:off x="14357428" y="603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49752</xdr:rowOff>
    </xdr:from>
    <xdr:to>
      <xdr:col>72</xdr:col>
      <xdr:colOff>38100</xdr:colOff>
      <xdr:row>36</xdr:row>
      <xdr:rowOff>151352</xdr:rowOff>
    </xdr:to>
    <xdr:sp macro="" textlink="">
      <xdr:nvSpPr>
        <xdr:cNvPr id="541" name="楕円 540"/>
        <xdr:cNvSpPr/>
      </xdr:nvSpPr>
      <xdr:spPr>
        <a:xfrm>
          <a:off x="13652500" y="62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167879</xdr:rowOff>
    </xdr:from>
    <xdr:ext cx="469744" cy="259045"/>
    <xdr:sp macro="" textlink="">
      <xdr:nvSpPr>
        <xdr:cNvPr id="542" name="テキスト ボックス 541"/>
        <xdr:cNvSpPr txBox="1"/>
      </xdr:nvSpPr>
      <xdr:spPr>
        <a:xfrm>
          <a:off x="13468428" y="59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86042</xdr:rowOff>
    </xdr:from>
    <xdr:to>
      <xdr:col>67</xdr:col>
      <xdr:colOff>101600</xdr:colOff>
      <xdr:row>37</xdr:row>
      <xdr:rowOff>16192</xdr:rowOff>
    </xdr:to>
    <xdr:sp macro="" textlink="">
      <xdr:nvSpPr>
        <xdr:cNvPr id="543" name="楕円 542"/>
        <xdr:cNvSpPr/>
      </xdr:nvSpPr>
      <xdr:spPr>
        <a:xfrm>
          <a:off x="12763500" y="625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32719</xdr:rowOff>
    </xdr:from>
    <xdr:ext cx="469744" cy="259045"/>
    <xdr:sp macro="" textlink="">
      <xdr:nvSpPr>
        <xdr:cNvPr id="544" name="テキスト ボックス 543"/>
        <xdr:cNvSpPr txBox="1"/>
      </xdr:nvSpPr>
      <xdr:spPr>
        <a:xfrm>
          <a:off x="12579428" y="603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9" name="直線コネクタ 568"/>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70"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71" name="直線コネクタ 570"/>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2"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3" name="直線コネクタ 572"/>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44691</xdr:rowOff>
    </xdr:from>
    <xdr:to>
      <xdr:col>85</xdr:col>
      <xdr:colOff>127000</xdr:colOff>
      <xdr:row>58</xdr:row>
      <xdr:rowOff>115671</xdr:rowOff>
    </xdr:to>
    <xdr:cxnSp macro="">
      <xdr:nvCxnSpPr>
        <xdr:cNvPr id="574" name="直線コネクタ 573"/>
        <xdr:cNvCxnSpPr/>
      </xdr:nvCxnSpPr>
      <xdr:spPr>
        <a:xfrm flipV="1">
          <a:off x="15481300" y="9988791"/>
          <a:ext cx="8382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5"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6" name="フローチャート: 判断 575"/>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115671</xdr:rowOff>
    </xdr:from>
    <xdr:to>
      <xdr:col>81</xdr:col>
      <xdr:colOff>50800</xdr:colOff>
      <xdr:row>58</xdr:row>
      <xdr:rowOff>117170</xdr:rowOff>
    </xdr:to>
    <xdr:cxnSp macro="">
      <xdr:nvCxnSpPr>
        <xdr:cNvPr id="577" name="直線コネクタ 576"/>
        <xdr:cNvCxnSpPr/>
      </xdr:nvCxnSpPr>
      <xdr:spPr>
        <a:xfrm flipV="1">
          <a:off x="14592300" y="10059771"/>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8" name="フローチャート: 判断 577"/>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9" name="テキスト ボックス 578"/>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104991</xdr:rowOff>
    </xdr:from>
    <xdr:to>
      <xdr:col>76</xdr:col>
      <xdr:colOff>114300</xdr:colOff>
      <xdr:row>58</xdr:row>
      <xdr:rowOff>117170</xdr:rowOff>
    </xdr:to>
    <xdr:cxnSp macro="">
      <xdr:nvCxnSpPr>
        <xdr:cNvPr id="580" name="直線コネクタ 579"/>
        <xdr:cNvCxnSpPr/>
      </xdr:nvCxnSpPr>
      <xdr:spPr>
        <a:xfrm>
          <a:off x="13703300" y="10049091"/>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81" name="フローチャート: 判断 580"/>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82" name="テキスト ボックス 581"/>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32029</xdr:rowOff>
    </xdr:from>
    <xdr:to>
      <xdr:col>71</xdr:col>
      <xdr:colOff>177800</xdr:colOff>
      <xdr:row>58</xdr:row>
      <xdr:rowOff>104991</xdr:rowOff>
    </xdr:to>
    <xdr:cxnSp macro="">
      <xdr:nvCxnSpPr>
        <xdr:cNvPr id="583" name="直線コネクタ 582"/>
        <xdr:cNvCxnSpPr/>
      </xdr:nvCxnSpPr>
      <xdr:spPr>
        <a:xfrm>
          <a:off x="12814300" y="9976129"/>
          <a:ext cx="889000" cy="7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4" name="フローチャート: 判断 583"/>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5" name="テキスト ボックス 584"/>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6" name="フローチャート: 判断 585"/>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7" name="テキスト ボックス 586"/>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165341</xdr:rowOff>
    </xdr:from>
    <xdr:to>
      <xdr:col>85</xdr:col>
      <xdr:colOff>177800</xdr:colOff>
      <xdr:row>58</xdr:row>
      <xdr:rowOff>95491</xdr:rowOff>
    </xdr:to>
    <xdr:sp macro="" textlink="">
      <xdr:nvSpPr>
        <xdr:cNvPr id="593" name="楕円 592"/>
        <xdr:cNvSpPr/>
      </xdr:nvSpPr>
      <xdr:spPr>
        <a:xfrm>
          <a:off x="16268700" y="99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80268</xdr:rowOff>
    </xdr:from>
    <xdr:ext cx="534377" cy="259045"/>
    <xdr:sp macro="" textlink="">
      <xdr:nvSpPr>
        <xdr:cNvPr id="594" name="教育費該当値テキスト"/>
        <xdr:cNvSpPr txBox="1"/>
      </xdr:nvSpPr>
      <xdr:spPr>
        <a:xfrm>
          <a:off x="16370300" y="98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64871</xdr:rowOff>
    </xdr:from>
    <xdr:to>
      <xdr:col>81</xdr:col>
      <xdr:colOff>101600</xdr:colOff>
      <xdr:row>58</xdr:row>
      <xdr:rowOff>166471</xdr:rowOff>
    </xdr:to>
    <xdr:sp macro="" textlink="">
      <xdr:nvSpPr>
        <xdr:cNvPr id="595" name="楕円 594"/>
        <xdr:cNvSpPr/>
      </xdr:nvSpPr>
      <xdr:spPr>
        <a:xfrm>
          <a:off x="15430500" y="100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157598</xdr:rowOff>
    </xdr:from>
    <xdr:ext cx="534377" cy="259045"/>
    <xdr:sp macro="" textlink="">
      <xdr:nvSpPr>
        <xdr:cNvPr id="596" name="テキスト ボックス 595"/>
        <xdr:cNvSpPr txBox="1"/>
      </xdr:nvSpPr>
      <xdr:spPr>
        <a:xfrm>
          <a:off x="15214111" y="1010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66370</xdr:rowOff>
    </xdr:from>
    <xdr:to>
      <xdr:col>76</xdr:col>
      <xdr:colOff>165100</xdr:colOff>
      <xdr:row>58</xdr:row>
      <xdr:rowOff>167970</xdr:rowOff>
    </xdr:to>
    <xdr:sp macro="" textlink="">
      <xdr:nvSpPr>
        <xdr:cNvPr id="597" name="楕円 596"/>
        <xdr:cNvSpPr/>
      </xdr:nvSpPr>
      <xdr:spPr>
        <a:xfrm>
          <a:off x="14541500" y="100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159097</xdr:rowOff>
    </xdr:from>
    <xdr:ext cx="534377" cy="259045"/>
    <xdr:sp macro="" textlink="">
      <xdr:nvSpPr>
        <xdr:cNvPr id="598" name="テキスト ボックス 597"/>
        <xdr:cNvSpPr txBox="1"/>
      </xdr:nvSpPr>
      <xdr:spPr>
        <a:xfrm>
          <a:off x="14325111" y="101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54191</xdr:rowOff>
    </xdr:from>
    <xdr:to>
      <xdr:col>72</xdr:col>
      <xdr:colOff>38100</xdr:colOff>
      <xdr:row>58</xdr:row>
      <xdr:rowOff>155791</xdr:rowOff>
    </xdr:to>
    <xdr:sp macro="" textlink="">
      <xdr:nvSpPr>
        <xdr:cNvPr id="599" name="楕円 598"/>
        <xdr:cNvSpPr/>
      </xdr:nvSpPr>
      <xdr:spPr>
        <a:xfrm>
          <a:off x="13652500" y="99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146918</xdr:rowOff>
    </xdr:from>
    <xdr:ext cx="534377" cy="259045"/>
    <xdr:sp macro="" textlink="">
      <xdr:nvSpPr>
        <xdr:cNvPr id="600" name="テキスト ボックス 599"/>
        <xdr:cNvSpPr txBox="1"/>
      </xdr:nvSpPr>
      <xdr:spPr>
        <a:xfrm>
          <a:off x="13436111" y="1009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152679</xdr:rowOff>
    </xdr:from>
    <xdr:to>
      <xdr:col>67</xdr:col>
      <xdr:colOff>101600</xdr:colOff>
      <xdr:row>58</xdr:row>
      <xdr:rowOff>82829</xdr:rowOff>
    </xdr:to>
    <xdr:sp macro="" textlink="">
      <xdr:nvSpPr>
        <xdr:cNvPr id="601" name="楕円 600"/>
        <xdr:cNvSpPr/>
      </xdr:nvSpPr>
      <xdr:spPr>
        <a:xfrm>
          <a:off x="12763500" y="99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73956</xdr:rowOff>
    </xdr:from>
    <xdr:ext cx="534377" cy="259045"/>
    <xdr:sp macro="" textlink="">
      <xdr:nvSpPr>
        <xdr:cNvPr id="602" name="テキスト ボックス 601"/>
        <xdr:cNvSpPr txBox="1"/>
      </xdr:nvSpPr>
      <xdr:spPr>
        <a:xfrm>
          <a:off x="12547111" y="100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6" name="テキスト ボックス 615"/>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8" name="テキスト ボックス 617"/>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0" name="テキスト ボックス 619"/>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2" name="テキスト ボックス 621"/>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4" name="テキスト ボックス 623"/>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8" name="直線コネクタ 627"/>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31"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2" name="直線コネクタ 631"/>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4"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5" name="フローチャート: 判断 634"/>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123371</xdr:rowOff>
    </xdr:from>
    <xdr:to>
      <xdr:col>81</xdr:col>
      <xdr:colOff>50800</xdr:colOff>
      <xdr:row>79</xdr:row>
      <xdr:rowOff>98879</xdr:rowOff>
    </xdr:to>
    <xdr:cxnSp macro="">
      <xdr:nvCxnSpPr>
        <xdr:cNvPr id="636" name="直線コネクタ 635"/>
        <xdr:cNvCxnSpPr/>
      </xdr:nvCxnSpPr>
      <xdr:spPr>
        <a:xfrm>
          <a:off x="14592300" y="13496471"/>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7" name="フローチャート: 判断 636"/>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8" name="テキスト ボックス 637"/>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123371</xdr:rowOff>
    </xdr:from>
    <xdr:to>
      <xdr:col>76</xdr:col>
      <xdr:colOff>114300</xdr:colOff>
      <xdr:row>79</xdr:row>
      <xdr:rowOff>98879</xdr:rowOff>
    </xdr:to>
    <xdr:cxnSp macro="">
      <xdr:nvCxnSpPr>
        <xdr:cNvPr id="639" name="直線コネクタ 638"/>
        <xdr:cNvCxnSpPr/>
      </xdr:nvCxnSpPr>
      <xdr:spPr>
        <a:xfrm flipV="1">
          <a:off x="13703300" y="13496471"/>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40" name="フローチャート: 判断 639"/>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134275</xdr:rowOff>
    </xdr:from>
    <xdr:ext cx="249299" cy="259045"/>
    <xdr:sp macro="" textlink="">
      <xdr:nvSpPr>
        <xdr:cNvPr id="641" name="テキスト ボックス 640"/>
        <xdr:cNvSpPr txBox="1"/>
      </xdr:nvSpPr>
      <xdr:spPr>
        <a:xfrm>
          <a:off x="14467650" y="13678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3" name="フローチャート: 判断 642"/>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4" name="テキスト ボックス 64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5" name="フローチャート: 判断 644"/>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6" name="テキスト ボックス 645"/>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72571</xdr:rowOff>
    </xdr:from>
    <xdr:to>
      <xdr:col>76</xdr:col>
      <xdr:colOff>165100</xdr:colOff>
      <xdr:row>79</xdr:row>
      <xdr:rowOff>2721</xdr:rowOff>
    </xdr:to>
    <xdr:sp macro="" textlink="">
      <xdr:nvSpPr>
        <xdr:cNvPr id="656" name="楕円 655"/>
        <xdr:cNvSpPr/>
      </xdr:nvSpPr>
      <xdr:spPr>
        <a:xfrm>
          <a:off x="14541500" y="134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77</xdr:row>
      <xdr:rowOff>19248</xdr:rowOff>
    </xdr:from>
    <xdr:ext cx="313932" cy="259045"/>
    <xdr:sp macro="" textlink="">
      <xdr:nvSpPr>
        <xdr:cNvPr id="657" name="テキスト ボックス 656"/>
        <xdr:cNvSpPr txBox="1"/>
      </xdr:nvSpPr>
      <xdr:spPr>
        <a:xfrm>
          <a:off x="14435333" y="13220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9" name="テキスト ボックス 658"/>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5" name="テキスト ボックス 674"/>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7" name="テキスト ボックス 676"/>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9" name="テキスト ボックス 678"/>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5" name="直線コネクタ 684"/>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6"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7" name="直線コネクタ 686"/>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8"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9" name="直線コネクタ 688"/>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50164</xdr:rowOff>
    </xdr:from>
    <xdr:to>
      <xdr:col>85</xdr:col>
      <xdr:colOff>127000</xdr:colOff>
      <xdr:row>94</xdr:row>
      <xdr:rowOff>72137</xdr:rowOff>
    </xdr:to>
    <xdr:cxnSp macro="">
      <xdr:nvCxnSpPr>
        <xdr:cNvPr id="690" name="直線コネクタ 689"/>
        <xdr:cNvCxnSpPr/>
      </xdr:nvCxnSpPr>
      <xdr:spPr>
        <a:xfrm flipV="1">
          <a:off x="15481300" y="16166464"/>
          <a:ext cx="838200" cy="2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54754</xdr:rowOff>
    </xdr:from>
    <xdr:ext cx="469744" cy="259045"/>
    <xdr:sp macro="" textlink="">
      <xdr:nvSpPr>
        <xdr:cNvPr id="691" name="公債費平均値テキスト"/>
        <xdr:cNvSpPr txBox="1"/>
      </xdr:nvSpPr>
      <xdr:spPr>
        <a:xfrm>
          <a:off x="16370300" y="16171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2" name="フローチャート: 判断 691"/>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72137</xdr:rowOff>
    </xdr:from>
    <xdr:to>
      <xdr:col>81</xdr:col>
      <xdr:colOff>50800</xdr:colOff>
      <xdr:row>94</xdr:row>
      <xdr:rowOff>152527</xdr:rowOff>
    </xdr:to>
    <xdr:cxnSp macro="">
      <xdr:nvCxnSpPr>
        <xdr:cNvPr id="693" name="直線コネクタ 692"/>
        <xdr:cNvCxnSpPr/>
      </xdr:nvCxnSpPr>
      <xdr:spPr>
        <a:xfrm flipV="1">
          <a:off x="14592300" y="16188437"/>
          <a:ext cx="889000" cy="8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4" name="フローチャート: 判断 693"/>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5" name="テキスト ボックス 694"/>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61213</xdr:rowOff>
    </xdr:from>
    <xdr:to>
      <xdr:col>76</xdr:col>
      <xdr:colOff>114300</xdr:colOff>
      <xdr:row>94</xdr:row>
      <xdr:rowOff>152527</xdr:rowOff>
    </xdr:to>
    <xdr:cxnSp macro="">
      <xdr:nvCxnSpPr>
        <xdr:cNvPr id="696" name="直線コネクタ 695"/>
        <xdr:cNvCxnSpPr/>
      </xdr:nvCxnSpPr>
      <xdr:spPr>
        <a:xfrm>
          <a:off x="13703300" y="16177513"/>
          <a:ext cx="889000" cy="9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7" name="フローチャート: 判断 696"/>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8" name="テキスト ボックス 697"/>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159258</xdr:rowOff>
    </xdr:from>
    <xdr:to>
      <xdr:col>71</xdr:col>
      <xdr:colOff>177800</xdr:colOff>
      <xdr:row>94</xdr:row>
      <xdr:rowOff>61213</xdr:rowOff>
    </xdr:to>
    <xdr:cxnSp macro="">
      <xdr:nvCxnSpPr>
        <xdr:cNvPr id="699" name="直線コネクタ 698"/>
        <xdr:cNvCxnSpPr/>
      </xdr:nvCxnSpPr>
      <xdr:spPr>
        <a:xfrm>
          <a:off x="12814300" y="15932658"/>
          <a:ext cx="889000" cy="24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700" name="フローチャート: 判断 699"/>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701" name="テキスト ボックス 700"/>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2" name="フローチャート: 判断 701"/>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151528</xdr:rowOff>
    </xdr:from>
    <xdr:ext cx="469744" cy="259045"/>
    <xdr:sp macro="" textlink="">
      <xdr:nvSpPr>
        <xdr:cNvPr id="703" name="テキスト ボックス 702"/>
        <xdr:cNvSpPr txBox="1"/>
      </xdr:nvSpPr>
      <xdr:spPr>
        <a:xfrm>
          <a:off x="12579428" y="160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170814</xdr:rowOff>
    </xdr:from>
    <xdr:to>
      <xdr:col>85</xdr:col>
      <xdr:colOff>177800</xdr:colOff>
      <xdr:row>94</xdr:row>
      <xdr:rowOff>100964</xdr:rowOff>
    </xdr:to>
    <xdr:sp macro="" textlink="">
      <xdr:nvSpPr>
        <xdr:cNvPr id="709" name="楕円 708"/>
        <xdr:cNvSpPr/>
      </xdr:nvSpPr>
      <xdr:spPr>
        <a:xfrm>
          <a:off x="16268700" y="1611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22241</xdr:rowOff>
    </xdr:from>
    <xdr:ext cx="469744" cy="259045"/>
    <xdr:sp macro="" textlink="">
      <xdr:nvSpPr>
        <xdr:cNvPr id="710" name="公債費該当値テキスト"/>
        <xdr:cNvSpPr txBox="1"/>
      </xdr:nvSpPr>
      <xdr:spPr>
        <a:xfrm>
          <a:off x="16370300" y="159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21337</xdr:rowOff>
    </xdr:from>
    <xdr:to>
      <xdr:col>81</xdr:col>
      <xdr:colOff>101600</xdr:colOff>
      <xdr:row>94</xdr:row>
      <xdr:rowOff>122937</xdr:rowOff>
    </xdr:to>
    <xdr:sp macro="" textlink="">
      <xdr:nvSpPr>
        <xdr:cNvPr id="711" name="楕円 710"/>
        <xdr:cNvSpPr/>
      </xdr:nvSpPr>
      <xdr:spPr>
        <a:xfrm>
          <a:off x="15430500" y="161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114064</xdr:rowOff>
    </xdr:from>
    <xdr:ext cx="469744" cy="259045"/>
    <xdr:sp macro="" textlink="">
      <xdr:nvSpPr>
        <xdr:cNvPr id="712" name="テキスト ボックス 711"/>
        <xdr:cNvSpPr txBox="1"/>
      </xdr:nvSpPr>
      <xdr:spPr>
        <a:xfrm>
          <a:off x="15246428" y="162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101727</xdr:rowOff>
    </xdr:from>
    <xdr:to>
      <xdr:col>76</xdr:col>
      <xdr:colOff>165100</xdr:colOff>
      <xdr:row>95</xdr:row>
      <xdr:rowOff>31877</xdr:rowOff>
    </xdr:to>
    <xdr:sp macro="" textlink="">
      <xdr:nvSpPr>
        <xdr:cNvPr id="713" name="楕円 712"/>
        <xdr:cNvSpPr/>
      </xdr:nvSpPr>
      <xdr:spPr>
        <a:xfrm>
          <a:off x="14541500" y="162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23004</xdr:rowOff>
    </xdr:from>
    <xdr:ext cx="469744" cy="259045"/>
    <xdr:sp macro="" textlink="">
      <xdr:nvSpPr>
        <xdr:cNvPr id="714" name="テキスト ボックス 713"/>
        <xdr:cNvSpPr txBox="1"/>
      </xdr:nvSpPr>
      <xdr:spPr>
        <a:xfrm>
          <a:off x="14357428" y="1631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10413</xdr:rowOff>
    </xdr:from>
    <xdr:to>
      <xdr:col>72</xdr:col>
      <xdr:colOff>38100</xdr:colOff>
      <xdr:row>94</xdr:row>
      <xdr:rowOff>112013</xdr:rowOff>
    </xdr:to>
    <xdr:sp macro="" textlink="">
      <xdr:nvSpPr>
        <xdr:cNvPr id="715" name="楕円 714"/>
        <xdr:cNvSpPr/>
      </xdr:nvSpPr>
      <xdr:spPr>
        <a:xfrm>
          <a:off x="13652500" y="1612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103140</xdr:rowOff>
    </xdr:from>
    <xdr:ext cx="469744" cy="259045"/>
    <xdr:sp macro="" textlink="">
      <xdr:nvSpPr>
        <xdr:cNvPr id="716" name="テキスト ボックス 715"/>
        <xdr:cNvSpPr txBox="1"/>
      </xdr:nvSpPr>
      <xdr:spPr>
        <a:xfrm>
          <a:off x="13468428" y="1621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108458</xdr:rowOff>
    </xdr:from>
    <xdr:to>
      <xdr:col>67</xdr:col>
      <xdr:colOff>101600</xdr:colOff>
      <xdr:row>93</xdr:row>
      <xdr:rowOff>38608</xdr:rowOff>
    </xdr:to>
    <xdr:sp macro="" textlink="">
      <xdr:nvSpPr>
        <xdr:cNvPr id="717" name="楕円 716"/>
        <xdr:cNvSpPr/>
      </xdr:nvSpPr>
      <xdr:spPr>
        <a:xfrm>
          <a:off x="12763500" y="158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91</xdr:row>
      <xdr:rowOff>55135</xdr:rowOff>
    </xdr:from>
    <xdr:ext cx="469744" cy="259045"/>
    <xdr:sp macro="" textlink="">
      <xdr:nvSpPr>
        <xdr:cNvPr id="718" name="テキスト ボックス 717"/>
        <xdr:cNvSpPr txBox="1"/>
      </xdr:nvSpPr>
      <xdr:spPr>
        <a:xfrm>
          <a:off x="12579428" y="1565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40" name="直線コネクタ 739"/>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41"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3"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6"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9" name="フローチャート: 判断 748"/>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50" name="テキスト ボックス 749"/>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2" name="フローチャート: 判断 751"/>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3" name="テキスト ボックス 752"/>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5" name="フローチャート: 判断 754"/>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6" name="テキスト ボックス 755"/>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7" name="フローチャート: 判断 756"/>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8" name="テキスト ボックス 757"/>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5"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155,312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円で、特別定額給付金給付事業の実施などにより、前年度と比較して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円の増となった。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237,598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住居確保給付金などの増により、前年度と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45,271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円で、新型コロナウイルス感染症対策の実施などにより、前年度と比較して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円の増となった。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商工費は住民一人当たり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円で、プレミアム付商品券事業の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終了による減があるものの、商工業緊急資金利子補給や店舗等家賃減額助成の実施</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などにより、前年度と比較し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の増となった。土木費は住民一人当たり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四谷駅前地区市街地再開発事業助成の事業終了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43,481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西戸山公園野球場照明設備改修やＩＣＴを活用した教育環境の充実などにより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年連続で黒字となった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年ぶりに財政調整基金の取り崩しを行った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また、標準財政規模に占める財政調整基金残高の割合は、平成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年度以降増加している。引き続き、将来にわたり持続可能な財政運営に努めていく。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標準財政規模に対する一般会計及び特別会計を連結した実質赤字の割合を示す連結実質赤字比率は、連結実質収支が黒字となったため、算出されていない。</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187633243</v>
      </c>
      <c r="BO4" s="395"/>
      <c r="BP4" s="395"/>
      <c r="BQ4" s="395"/>
      <c r="BR4" s="395"/>
      <c r="BS4" s="395"/>
      <c r="BT4" s="395"/>
      <c r="BU4" s="396"/>
      <c r="BV4" s="394">
        <v>149717407</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3.9</v>
      </c>
      <c r="CU4" s="401"/>
      <c r="CV4" s="401"/>
      <c r="CW4" s="401"/>
      <c r="CX4" s="401"/>
      <c r="CY4" s="401"/>
      <c r="CZ4" s="401"/>
      <c r="DA4" s="402"/>
      <c r="DB4" s="400">
        <v>3.8</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184112762</v>
      </c>
      <c r="BO5" s="432"/>
      <c r="BP5" s="432"/>
      <c r="BQ5" s="432"/>
      <c r="BR5" s="432"/>
      <c r="BS5" s="432"/>
      <c r="BT5" s="432"/>
      <c r="BU5" s="433"/>
      <c r="BV5" s="431">
        <v>146142692</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84</v>
      </c>
      <c r="CU5" s="429"/>
      <c r="CV5" s="429"/>
      <c r="CW5" s="429"/>
      <c r="CX5" s="429"/>
      <c r="CY5" s="429"/>
      <c r="CZ5" s="429"/>
      <c r="DA5" s="430"/>
      <c r="DB5" s="428">
        <v>81.5</v>
      </c>
      <c r="DC5" s="429"/>
      <c r="DD5" s="429"/>
      <c r="DE5" s="429"/>
      <c r="DF5" s="429"/>
      <c r="DG5" s="429"/>
      <c r="DH5" s="429"/>
      <c r="DI5" s="430"/>
      <c r="DJ5" s="186"/>
      <c r="DK5" s="186"/>
      <c r="DL5" s="186"/>
      <c r="DM5" s="186"/>
      <c r="DN5" s="186"/>
      <c r="DO5" s="186"/>
    </row>
    <row r="6" spans="1:119" ht="18.75" customHeight="1" x14ac:dyDescent="0.2">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3520481</v>
      </c>
      <c r="BO6" s="432"/>
      <c r="BP6" s="432"/>
      <c r="BQ6" s="432"/>
      <c r="BR6" s="432"/>
      <c r="BS6" s="432"/>
      <c r="BT6" s="432"/>
      <c r="BU6" s="433"/>
      <c r="BV6" s="431">
        <v>3574715</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84.4</v>
      </c>
      <c r="CU6" s="469"/>
      <c r="CV6" s="469"/>
      <c r="CW6" s="469"/>
      <c r="CX6" s="469"/>
      <c r="CY6" s="469"/>
      <c r="CZ6" s="469"/>
      <c r="DA6" s="470"/>
      <c r="DB6" s="468">
        <v>81.5</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51971</v>
      </c>
      <c r="BO7" s="432"/>
      <c r="BP7" s="432"/>
      <c r="BQ7" s="432"/>
      <c r="BR7" s="432"/>
      <c r="BS7" s="432"/>
      <c r="BT7" s="432"/>
      <c r="BU7" s="433"/>
      <c r="BV7" s="431">
        <v>162994</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89285438</v>
      </c>
      <c r="CU7" s="432"/>
      <c r="CV7" s="432"/>
      <c r="CW7" s="432"/>
      <c r="CX7" s="432"/>
      <c r="CY7" s="432"/>
      <c r="CZ7" s="432"/>
      <c r="DA7" s="433"/>
      <c r="DB7" s="431">
        <v>90598164</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3468510</v>
      </c>
      <c r="BO8" s="432"/>
      <c r="BP8" s="432"/>
      <c r="BQ8" s="432"/>
      <c r="BR8" s="432"/>
      <c r="BS8" s="432"/>
      <c r="BT8" s="432"/>
      <c r="BU8" s="433"/>
      <c r="BV8" s="431">
        <v>3411721</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0.67</v>
      </c>
      <c r="CU8" s="472"/>
      <c r="CV8" s="472"/>
      <c r="CW8" s="472"/>
      <c r="CX8" s="472"/>
      <c r="CY8" s="472"/>
      <c r="CZ8" s="472"/>
      <c r="DA8" s="473"/>
      <c r="DB8" s="471">
        <v>0.66</v>
      </c>
      <c r="DC8" s="472"/>
      <c r="DD8" s="472"/>
      <c r="DE8" s="472"/>
      <c r="DF8" s="472"/>
      <c r="DG8" s="472"/>
      <c r="DH8" s="472"/>
      <c r="DI8" s="473"/>
      <c r="DJ8" s="186"/>
      <c r="DK8" s="186"/>
      <c r="DL8" s="186"/>
      <c r="DM8" s="186"/>
      <c r="DN8" s="186"/>
      <c r="DO8" s="186"/>
    </row>
    <row r="9" spans="1:119" ht="18.75" customHeight="1" thickBot="1" x14ac:dyDescent="0.25">
      <c r="A9" s="187"/>
      <c r="B9" s="425" t="s">
        <v>112</v>
      </c>
      <c r="C9" s="426"/>
      <c r="D9" s="426"/>
      <c r="E9" s="426"/>
      <c r="F9" s="426"/>
      <c r="G9" s="426"/>
      <c r="H9" s="426"/>
      <c r="I9" s="426"/>
      <c r="J9" s="426"/>
      <c r="K9" s="474"/>
      <c r="L9" s="475" t="s">
        <v>113</v>
      </c>
      <c r="M9" s="476"/>
      <c r="N9" s="476"/>
      <c r="O9" s="476"/>
      <c r="P9" s="476"/>
      <c r="Q9" s="477"/>
      <c r="R9" s="478">
        <v>349385</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109</v>
      </c>
      <c r="AV9" s="464"/>
      <c r="AW9" s="464"/>
      <c r="AX9" s="464"/>
      <c r="AY9" s="465" t="s">
        <v>116</v>
      </c>
      <c r="AZ9" s="466"/>
      <c r="BA9" s="466"/>
      <c r="BB9" s="466"/>
      <c r="BC9" s="466"/>
      <c r="BD9" s="466"/>
      <c r="BE9" s="466"/>
      <c r="BF9" s="466"/>
      <c r="BG9" s="466"/>
      <c r="BH9" s="466"/>
      <c r="BI9" s="466"/>
      <c r="BJ9" s="466"/>
      <c r="BK9" s="466"/>
      <c r="BL9" s="466"/>
      <c r="BM9" s="467"/>
      <c r="BN9" s="431">
        <v>56789</v>
      </c>
      <c r="BO9" s="432"/>
      <c r="BP9" s="432"/>
      <c r="BQ9" s="432"/>
      <c r="BR9" s="432"/>
      <c r="BS9" s="432"/>
      <c r="BT9" s="432"/>
      <c r="BU9" s="433"/>
      <c r="BV9" s="431">
        <v>-479806</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2.2999999999999998</v>
      </c>
      <c r="CU9" s="429"/>
      <c r="CV9" s="429"/>
      <c r="CW9" s="429"/>
      <c r="CX9" s="429"/>
      <c r="CY9" s="429"/>
      <c r="CZ9" s="429"/>
      <c r="DA9" s="430"/>
      <c r="DB9" s="428">
        <v>2.2999999999999998</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118</v>
      </c>
      <c r="M10" s="461"/>
      <c r="N10" s="461"/>
      <c r="O10" s="461"/>
      <c r="P10" s="461"/>
      <c r="Q10" s="462"/>
      <c r="R10" s="482">
        <v>333560</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109</v>
      </c>
      <c r="AV10" s="464"/>
      <c r="AW10" s="464"/>
      <c r="AX10" s="464"/>
      <c r="AY10" s="465" t="s">
        <v>120</v>
      </c>
      <c r="AZ10" s="466"/>
      <c r="BA10" s="466"/>
      <c r="BB10" s="466"/>
      <c r="BC10" s="466"/>
      <c r="BD10" s="466"/>
      <c r="BE10" s="466"/>
      <c r="BF10" s="466"/>
      <c r="BG10" s="466"/>
      <c r="BH10" s="466"/>
      <c r="BI10" s="466"/>
      <c r="BJ10" s="466"/>
      <c r="BK10" s="466"/>
      <c r="BL10" s="466"/>
      <c r="BM10" s="467"/>
      <c r="BN10" s="431">
        <v>2068244</v>
      </c>
      <c r="BO10" s="432"/>
      <c r="BP10" s="432"/>
      <c r="BQ10" s="432"/>
      <c r="BR10" s="432"/>
      <c r="BS10" s="432"/>
      <c r="BT10" s="432"/>
      <c r="BU10" s="433"/>
      <c r="BV10" s="431">
        <v>2317761</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109</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2">
      <c r="A12" s="187"/>
      <c r="B12" s="491" t="s">
        <v>128</v>
      </c>
      <c r="C12" s="492"/>
      <c r="D12" s="492"/>
      <c r="E12" s="492"/>
      <c r="F12" s="492"/>
      <c r="G12" s="492"/>
      <c r="H12" s="492"/>
      <c r="I12" s="492"/>
      <c r="J12" s="492"/>
      <c r="K12" s="493"/>
      <c r="L12" s="500" t="s">
        <v>129</v>
      </c>
      <c r="M12" s="501"/>
      <c r="N12" s="501"/>
      <c r="O12" s="501"/>
      <c r="P12" s="501"/>
      <c r="Q12" s="502"/>
      <c r="R12" s="503">
        <v>345231</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93</v>
      </c>
      <c r="AV12" s="464"/>
      <c r="AW12" s="464"/>
      <c r="AX12" s="464"/>
      <c r="AY12" s="465" t="s">
        <v>133</v>
      </c>
      <c r="AZ12" s="466"/>
      <c r="BA12" s="466"/>
      <c r="BB12" s="466"/>
      <c r="BC12" s="466"/>
      <c r="BD12" s="466"/>
      <c r="BE12" s="466"/>
      <c r="BF12" s="466"/>
      <c r="BG12" s="466"/>
      <c r="BH12" s="466"/>
      <c r="BI12" s="466"/>
      <c r="BJ12" s="466"/>
      <c r="BK12" s="466"/>
      <c r="BL12" s="466"/>
      <c r="BM12" s="467"/>
      <c r="BN12" s="431">
        <v>800000</v>
      </c>
      <c r="BO12" s="432"/>
      <c r="BP12" s="432"/>
      <c r="BQ12" s="432"/>
      <c r="BR12" s="432"/>
      <c r="BS12" s="432"/>
      <c r="BT12" s="432"/>
      <c r="BU12" s="433"/>
      <c r="BV12" s="431">
        <v>0</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135</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136</v>
      </c>
      <c r="N13" s="523"/>
      <c r="O13" s="523"/>
      <c r="P13" s="523"/>
      <c r="Q13" s="524"/>
      <c r="R13" s="515">
        <v>307404</v>
      </c>
      <c r="S13" s="516"/>
      <c r="T13" s="516"/>
      <c r="U13" s="516"/>
      <c r="V13" s="517"/>
      <c r="W13" s="447" t="s">
        <v>137</v>
      </c>
      <c r="X13" s="448"/>
      <c r="Y13" s="448"/>
      <c r="Z13" s="448"/>
      <c r="AA13" s="448"/>
      <c r="AB13" s="438"/>
      <c r="AC13" s="482">
        <v>91</v>
      </c>
      <c r="AD13" s="483"/>
      <c r="AE13" s="483"/>
      <c r="AF13" s="483"/>
      <c r="AG13" s="525"/>
      <c r="AH13" s="482">
        <v>83</v>
      </c>
      <c r="AI13" s="483"/>
      <c r="AJ13" s="483"/>
      <c r="AK13" s="483"/>
      <c r="AL13" s="484"/>
      <c r="AM13" s="460" t="s">
        <v>138</v>
      </c>
      <c r="AN13" s="461"/>
      <c r="AO13" s="461"/>
      <c r="AP13" s="461"/>
      <c r="AQ13" s="461"/>
      <c r="AR13" s="461"/>
      <c r="AS13" s="461"/>
      <c r="AT13" s="462"/>
      <c r="AU13" s="463" t="s">
        <v>105</v>
      </c>
      <c r="AV13" s="464"/>
      <c r="AW13" s="464"/>
      <c r="AX13" s="464"/>
      <c r="AY13" s="465" t="s">
        <v>139</v>
      </c>
      <c r="AZ13" s="466"/>
      <c r="BA13" s="466"/>
      <c r="BB13" s="466"/>
      <c r="BC13" s="466"/>
      <c r="BD13" s="466"/>
      <c r="BE13" s="466"/>
      <c r="BF13" s="466"/>
      <c r="BG13" s="466"/>
      <c r="BH13" s="466"/>
      <c r="BI13" s="466"/>
      <c r="BJ13" s="466"/>
      <c r="BK13" s="466"/>
      <c r="BL13" s="466"/>
      <c r="BM13" s="467"/>
      <c r="BN13" s="431">
        <v>1325033</v>
      </c>
      <c r="BO13" s="432"/>
      <c r="BP13" s="432"/>
      <c r="BQ13" s="432"/>
      <c r="BR13" s="432"/>
      <c r="BS13" s="432"/>
      <c r="BT13" s="432"/>
      <c r="BU13" s="433"/>
      <c r="BV13" s="431">
        <v>1837955</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-3.5</v>
      </c>
      <c r="CU13" s="429"/>
      <c r="CV13" s="429"/>
      <c r="CW13" s="429"/>
      <c r="CX13" s="429"/>
      <c r="CY13" s="429"/>
      <c r="CZ13" s="429"/>
      <c r="DA13" s="430"/>
      <c r="DB13" s="428">
        <v>-3.7</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141</v>
      </c>
      <c r="M14" s="513"/>
      <c r="N14" s="513"/>
      <c r="O14" s="513"/>
      <c r="P14" s="513"/>
      <c r="Q14" s="514"/>
      <c r="R14" s="515">
        <v>348452</v>
      </c>
      <c r="S14" s="516"/>
      <c r="T14" s="516"/>
      <c r="U14" s="516"/>
      <c r="V14" s="517"/>
      <c r="W14" s="421"/>
      <c r="X14" s="422"/>
      <c r="Y14" s="422"/>
      <c r="Z14" s="422"/>
      <c r="AA14" s="422"/>
      <c r="AB14" s="411"/>
      <c r="AC14" s="518">
        <v>0.1</v>
      </c>
      <c r="AD14" s="519"/>
      <c r="AE14" s="519"/>
      <c r="AF14" s="519"/>
      <c r="AG14" s="520"/>
      <c r="AH14" s="518">
        <v>0.1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t="s">
        <v>127</v>
      </c>
      <c r="CU14" s="530"/>
      <c r="CV14" s="530"/>
      <c r="CW14" s="530"/>
      <c r="CX14" s="530"/>
      <c r="CY14" s="530"/>
      <c r="CZ14" s="530"/>
      <c r="DA14" s="531"/>
      <c r="DB14" s="529" t="s">
        <v>143</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136</v>
      </c>
      <c r="N15" s="523"/>
      <c r="O15" s="523"/>
      <c r="P15" s="523"/>
      <c r="Q15" s="524"/>
      <c r="R15" s="515">
        <v>305854</v>
      </c>
      <c r="S15" s="516"/>
      <c r="T15" s="516"/>
      <c r="U15" s="516"/>
      <c r="V15" s="517"/>
      <c r="W15" s="447" t="s">
        <v>144</v>
      </c>
      <c r="X15" s="448"/>
      <c r="Y15" s="448"/>
      <c r="Z15" s="448"/>
      <c r="AA15" s="448"/>
      <c r="AB15" s="438"/>
      <c r="AC15" s="482">
        <v>11686</v>
      </c>
      <c r="AD15" s="483"/>
      <c r="AE15" s="483"/>
      <c r="AF15" s="483"/>
      <c r="AG15" s="525"/>
      <c r="AH15" s="482">
        <v>12059</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55186816</v>
      </c>
      <c r="BO15" s="395"/>
      <c r="BP15" s="395"/>
      <c r="BQ15" s="395"/>
      <c r="BR15" s="395"/>
      <c r="BS15" s="395"/>
      <c r="BT15" s="395"/>
      <c r="BU15" s="396"/>
      <c r="BV15" s="394">
        <v>52480474</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11.2</v>
      </c>
      <c r="AD16" s="519"/>
      <c r="AE16" s="519"/>
      <c r="AF16" s="519"/>
      <c r="AG16" s="520"/>
      <c r="AH16" s="518">
        <v>10.9</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79382434</v>
      </c>
      <c r="BO16" s="432"/>
      <c r="BP16" s="432"/>
      <c r="BQ16" s="432"/>
      <c r="BR16" s="432"/>
      <c r="BS16" s="432"/>
      <c r="BT16" s="432"/>
      <c r="BU16" s="433"/>
      <c r="BV16" s="431">
        <v>80831778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150</v>
      </c>
      <c r="N17" s="539"/>
      <c r="O17" s="539"/>
      <c r="P17" s="539"/>
      <c r="Q17" s="540"/>
      <c r="R17" s="535" t="s">
        <v>151</v>
      </c>
      <c r="S17" s="536"/>
      <c r="T17" s="536"/>
      <c r="U17" s="536"/>
      <c r="V17" s="537"/>
      <c r="W17" s="447" t="s">
        <v>152</v>
      </c>
      <c r="X17" s="448"/>
      <c r="Y17" s="448"/>
      <c r="Z17" s="448"/>
      <c r="AA17" s="448"/>
      <c r="AB17" s="438"/>
      <c r="AC17" s="482">
        <v>92337</v>
      </c>
      <c r="AD17" s="483"/>
      <c r="AE17" s="483"/>
      <c r="AF17" s="483"/>
      <c r="AG17" s="525"/>
      <c r="AH17" s="482">
        <v>98792</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89285438</v>
      </c>
      <c r="BO17" s="432"/>
      <c r="BP17" s="432"/>
      <c r="BQ17" s="432"/>
      <c r="BR17" s="432"/>
      <c r="BS17" s="432"/>
      <c r="BT17" s="432"/>
      <c r="BU17" s="433"/>
      <c r="BV17" s="431">
        <v>90598164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154</v>
      </c>
      <c r="C18" s="474"/>
      <c r="D18" s="474"/>
      <c r="E18" s="546"/>
      <c r="F18" s="546"/>
      <c r="G18" s="546"/>
      <c r="H18" s="546"/>
      <c r="I18" s="546"/>
      <c r="J18" s="546"/>
      <c r="K18" s="546"/>
      <c r="L18" s="547">
        <v>18.22</v>
      </c>
      <c r="M18" s="547"/>
      <c r="N18" s="547"/>
      <c r="O18" s="547"/>
      <c r="P18" s="547"/>
      <c r="Q18" s="547"/>
      <c r="R18" s="548"/>
      <c r="S18" s="548"/>
      <c r="T18" s="548"/>
      <c r="U18" s="548"/>
      <c r="V18" s="549"/>
      <c r="W18" s="449"/>
      <c r="X18" s="450"/>
      <c r="Y18" s="450"/>
      <c r="Z18" s="450"/>
      <c r="AA18" s="450"/>
      <c r="AB18" s="441"/>
      <c r="AC18" s="550">
        <v>88.7</v>
      </c>
      <c r="AD18" s="551"/>
      <c r="AE18" s="551"/>
      <c r="AF18" s="551"/>
      <c r="AG18" s="552"/>
      <c r="AH18" s="550">
        <v>89.1</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76379978</v>
      </c>
      <c r="BO18" s="432"/>
      <c r="BP18" s="432"/>
      <c r="BQ18" s="432"/>
      <c r="BR18" s="432"/>
      <c r="BS18" s="432"/>
      <c r="BT18" s="432"/>
      <c r="BU18" s="433"/>
      <c r="BV18" s="431">
        <v>76305798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156</v>
      </c>
      <c r="C19" s="474"/>
      <c r="D19" s="474"/>
      <c r="E19" s="546"/>
      <c r="F19" s="546"/>
      <c r="G19" s="546"/>
      <c r="H19" s="546"/>
      <c r="I19" s="546"/>
      <c r="J19" s="546"/>
      <c r="K19" s="546"/>
      <c r="L19" s="554">
        <v>19176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101661067</v>
      </c>
      <c r="BO19" s="432"/>
      <c r="BP19" s="432"/>
      <c r="BQ19" s="432"/>
      <c r="BR19" s="432"/>
      <c r="BS19" s="432"/>
      <c r="BT19" s="432"/>
      <c r="BU19" s="433"/>
      <c r="BV19" s="431">
        <v>100796733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158</v>
      </c>
      <c r="C20" s="474"/>
      <c r="D20" s="474"/>
      <c r="E20" s="546"/>
      <c r="F20" s="546"/>
      <c r="G20" s="546"/>
      <c r="H20" s="546"/>
      <c r="I20" s="546"/>
      <c r="J20" s="546"/>
      <c r="K20" s="546"/>
      <c r="L20" s="554">
        <v>222800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6" t="s">
        <v>164</v>
      </c>
      <c r="AI22" s="448"/>
      <c r="AJ22" s="448"/>
      <c r="AK22" s="448"/>
      <c r="AL22" s="438"/>
      <c r="AM22" s="596" t="s">
        <v>165</v>
      </c>
      <c r="AN22" s="597"/>
      <c r="AO22" s="597"/>
      <c r="AP22" s="597"/>
      <c r="AQ22" s="597"/>
      <c r="AR22" s="598"/>
      <c r="AS22" s="577" t="s">
        <v>162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166</v>
      </c>
      <c r="AZ23" s="392"/>
      <c r="BA23" s="392"/>
      <c r="BB23" s="392"/>
      <c r="BC23" s="392"/>
      <c r="BD23" s="392"/>
      <c r="BE23" s="392"/>
      <c r="BF23" s="392"/>
      <c r="BG23" s="392"/>
      <c r="BH23" s="392"/>
      <c r="BI23" s="392"/>
      <c r="BJ23" s="392"/>
      <c r="BK23" s="392"/>
      <c r="BL23" s="392"/>
      <c r="BM23" s="393"/>
      <c r="BN23" s="431">
        <v>20375996</v>
      </c>
      <c r="BO23" s="432"/>
      <c r="BP23" s="432"/>
      <c r="BQ23" s="432"/>
      <c r="BR23" s="432"/>
      <c r="BS23" s="432"/>
      <c r="BT23" s="432"/>
      <c r="BU23" s="433"/>
      <c r="BV23" s="431">
        <v>18638011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167</v>
      </c>
      <c r="F24" s="461"/>
      <c r="G24" s="461"/>
      <c r="H24" s="461"/>
      <c r="I24" s="461"/>
      <c r="J24" s="461"/>
      <c r="K24" s="462"/>
      <c r="L24" s="482">
        <v>1</v>
      </c>
      <c r="M24" s="483"/>
      <c r="N24" s="483"/>
      <c r="O24" s="483"/>
      <c r="P24" s="525"/>
      <c r="Q24" s="482">
        <v>11610</v>
      </c>
      <c r="R24" s="483"/>
      <c r="S24" s="483"/>
      <c r="T24" s="483"/>
      <c r="U24" s="483"/>
      <c r="V24" s="525"/>
      <c r="W24" s="584"/>
      <c r="X24" s="572"/>
      <c r="Y24" s="573"/>
      <c r="Z24" s="481" t="s">
        <v>168</v>
      </c>
      <c r="AA24" s="461"/>
      <c r="AB24" s="461"/>
      <c r="AC24" s="461"/>
      <c r="AD24" s="461"/>
      <c r="AE24" s="461"/>
      <c r="AF24" s="461"/>
      <c r="AG24" s="462"/>
      <c r="AH24" s="482">
        <v>2571</v>
      </c>
      <c r="AI24" s="483"/>
      <c r="AJ24" s="483"/>
      <c r="AK24" s="483"/>
      <c r="AL24" s="525"/>
      <c r="AM24" s="482">
        <v>7633299</v>
      </c>
      <c r="AN24" s="483"/>
      <c r="AO24" s="483"/>
      <c r="AP24" s="483"/>
      <c r="AQ24" s="483"/>
      <c r="AR24" s="525"/>
      <c r="AS24" s="482">
        <v>2969</v>
      </c>
      <c r="AT24" s="483"/>
      <c r="AU24" s="483"/>
      <c r="AV24" s="483"/>
      <c r="AW24" s="483"/>
      <c r="AX24" s="484"/>
      <c r="AY24" s="604" t="s">
        <v>169</v>
      </c>
      <c r="AZ24" s="605"/>
      <c r="BA24" s="605"/>
      <c r="BB24" s="605"/>
      <c r="BC24" s="605"/>
      <c r="BD24" s="605"/>
      <c r="BE24" s="605"/>
      <c r="BF24" s="605"/>
      <c r="BG24" s="605"/>
      <c r="BH24" s="605"/>
      <c r="BI24" s="605"/>
      <c r="BJ24" s="605"/>
      <c r="BK24" s="605"/>
      <c r="BL24" s="605"/>
      <c r="BM24" s="606"/>
      <c r="BN24" s="431">
        <v>12099355</v>
      </c>
      <c r="BO24" s="432"/>
      <c r="BP24" s="432"/>
      <c r="BQ24" s="432"/>
      <c r="BR24" s="432"/>
      <c r="BS24" s="432"/>
      <c r="BT24" s="432"/>
      <c r="BU24" s="433"/>
      <c r="BV24" s="431">
        <v>12369117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170</v>
      </c>
      <c r="F25" s="461"/>
      <c r="G25" s="461"/>
      <c r="H25" s="461"/>
      <c r="I25" s="461"/>
      <c r="J25" s="461"/>
      <c r="K25" s="462"/>
      <c r="L25" s="482">
        <v>2</v>
      </c>
      <c r="M25" s="483"/>
      <c r="N25" s="483"/>
      <c r="O25" s="483"/>
      <c r="P25" s="525"/>
      <c r="Q25" s="482">
        <v>9310</v>
      </c>
      <c r="R25" s="483"/>
      <c r="S25" s="483"/>
      <c r="T25" s="483"/>
      <c r="U25" s="483"/>
      <c r="V25" s="525"/>
      <c r="W25" s="584"/>
      <c r="X25" s="572"/>
      <c r="Y25" s="573"/>
      <c r="Z25" s="481" t="s">
        <v>171</v>
      </c>
      <c r="AA25" s="461"/>
      <c r="AB25" s="461"/>
      <c r="AC25" s="461"/>
      <c r="AD25" s="461"/>
      <c r="AE25" s="461"/>
      <c r="AF25" s="461"/>
      <c r="AG25" s="462"/>
      <c r="AH25" s="482" t="s">
        <v>172</v>
      </c>
      <c r="AI25" s="483"/>
      <c r="AJ25" s="483"/>
      <c r="AK25" s="483"/>
      <c r="AL25" s="525"/>
      <c r="AM25" s="482" t="s">
        <v>135</v>
      </c>
      <c r="AN25" s="483"/>
      <c r="AO25" s="483"/>
      <c r="AP25" s="483"/>
      <c r="AQ25" s="483"/>
      <c r="AR25" s="525"/>
      <c r="AS25" s="482" t="s">
        <v>172</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3237163</v>
      </c>
      <c r="BO25" s="395"/>
      <c r="BP25" s="395"/>
      <c r="BQ25" s="395"/>
      <c r="BR25" s="395"/>
      <c r="BS25" s="395"/>
      <c r="BT25" s="395"/>
      <c r="BU25" s="396"/>
      <c r="BV25" s="394">
        <v>2225341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174</v>
      </c>
      <c r="F26" s="461"/>
      <c r="G26" s="461"/>
      <c r="H26" s="461"/>
      <c r="I26" s="461"/>
      <c r="J26" s="461"/>
      <c r="K26" s="462"/>
      <c r="L26" s="482">
        <v>1</v>
      </c>
      <c r="M26" s="483"/>
      <c r="N26" s="483"/>
      <c r="O26" s="483"/>
      <c r="P26" s="525"/>
      <c r="Q26" s="482">
        <v>7930</v>
      </c>
      <c r="R26" s="483"/>
      <c r="S26" s="483"/>
      <c r="T26" s="483"/>
      <c r="U26" s="483"/>
      <c r="V26" s="525"/>
      <c r="W26" s="584"/>
      <c r="X26" s="572"/>
      <c r="Y26" s="573"/>
      <c r="Z26" s="481" t="s">
        <v>175</v>
      </c>
      <c r="AA26" s="594"/>
      <c r="AB26" s="594"/>
      <c r="AC26" s="594"/>
      <c r="AD26" s="594"/>
      <c r="AE26" s="594"/>
      <c r="AF26" s="594"/>
      <c r="AG26" s="595"/>
      <c r="AH26" s="482">
        <v>257</v>
      </c>
      <c r="AI26" s="483"/>
      <c r="AJ26" s="483"/>
      <c r="AK26" s="483"/>
      <c r="AL26" s="525"/>
      <c r="AM26" s="482">
        <v>751468</v>
      </c>
      <c r="AN26" s="483"/>
      <c r="AO26" s="483"/>
      <c r="AP26" s="483"/>
      <c r="AQ26" s="483"/>
      <c r="AR26" s="525"/>
      <c r="AS26" s="482">
        <v>2924</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v>200000</v>
      </c>
      <c r="BO26" s="432"/>
      <c r="BP26" s="432"/>
      <c r="BQ26" s="432"/>
      <c r="BR26" s="432"/>
      <c r="BS26" s="432"/>
      <c r="BT26" s="432"/>
      <c r="BU26" s="433"/>
      <c r="BV26" s="431">
        <v>150000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177</v>
      </c>
      <c r="F27" s="461"/>
      <c r="G27" s="461"/>
      <c r="H27" s="461"/>
      <c r="I27" s="461"/>
      <c r="J27" s="461"/>
      <c r="K27" s="462"/>
      <c r="L27" s="482">
        <v>1</v>
      </c>
      <c r="M27" s="483"/>
      <c r="N27" s="483"/>
      <c r="O27" s="483"/>
      <c r="P27" s="525"/>
      <c r="Q27" s="482">
        <v>9390</v>
      </c>
      <c r="R27" s="483"/>
      <c r="S27" s="483"/>
      <c r="T27" s="483"/>
      <c r="U27" s="483"/>
      <c r="V27" s="525"/>
      <c r="W27" s="584"/>
      <c r="X27" s="572"/>
      <c r="Y27" s="573"/>
      <c r="Z27" s="481" t="s">
        <v>178</v>
      </c>
      <c r="AA27" s="461"/>
      <c r="AB27" s="461"/>
      <c r="AC27" s="461"/>
      <c r="AD27" s="461"/>
      <c r="AE27" s="461"/>
      <c r="AF27" s="461"/>
      <c r="AG27" s="462"/>
      <c r="AH27" s="482">
        <v>76</v>
      </c>
      <c r="AI27" s="483"/>
      <c r="AJ27" s="483"/>
      <c r="AK27" s="483"/>
      <c r="AL27" s="525"/>
      <c r="AM27" s="482">
        <v>238754</v>
      </c>
      <c r="AN27" s="483"/>
      <c r="AO27" s="483"/>
      <c r="AP27" s="483"/>
      <c r="AQ27" s="483"/>
      <c r="AR27" s="525"/>
      <c r="AS27" s="482">
        <v>3142</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t="s">
        <v>143</v>
      </c>
      <c r="BO27" s="608"/>
      <c r="BP27" s="608"/>
      <c r="BQ27" s="608"/>
      <c r="BR27" s="608"/>
      <c r="BS27" s="608"/>
      <c r="BT27" s="608"/>
      <c r="BU27" s="609"/>
      <c r="BV27" s="607" t="s">
        <v>127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180</v>
      </c>
      <c r="F28" s="461"/>
      <c r="G28" s="461"/>
      <c r="H28" s="461"/>
      <c r="I28" s="461"/>
      <c r="J28" s="461"/>
      <c r="K28" s="462"/>
      <c r="L28" s="482">
        <v>1</v>
      </c>
      <c r="M28" s="483"/>
      <c r="N28" s="483"/>
      <c r="O28" s="483"/>
      <c r="P28" s="525"/>
      <c r="Q28" s="482">
        <v>8010</v>
      </c>
      <c r="R28" s="483"/>
      <c r="S28" s="483"/>
      <c r="T28" s="483"/>
      <c r="U28" s="483"/>
      <c r="V28" s="525"/>
      <c r="W28" s="584"/>
      <c r="X28" s="572"/>
      <c r="Y28" s="573"/>
      <c r="Z28" s="481" t="s">
        <v>181</v>
      </c>
      <c r="AA28" s="461"/>
      <c r="AB28" s="461"/>
      <c r="AC28" s="461"/>
      <c r="AD28" s="461"/>
      <c r="AE28" s="461"/>
      <c r="AF28" s="461"/>
      <c r="AG28" s="462"/>
      <c r="AH28" s="482" t="s">
        <v>172</v>
      </c>
      <c r="AI28" s="483"/>
      <c r="AJ28" s="483"/>
      <c r="AK28" s="483"/>
      <c r="AL28" s="525"/>
      <c r="AM28" s="482" t="s">
        <v>182</v>
      </c>
      <c r="AN28" s="483"/>
      <c r="AO28" s="483"/>
      <c r="AP28" s="483"/>
      <c r="AQ28" s="483"/>
      <c r="AR28" s="525"/>
      <c r="AS28" s="482" t="s">
        <v>127</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33875206</v>
      </c>
      <c r="BO28" s="395"/>
      <c r="BP28" s="395"/>
      <c r="BQ28" s="395"/>
      <c r="BR28" s="395"/>
      <c r="BS28" s="395"/>
      <c r="BT28" s="395"/>
      <c r="BU28" s="396"/>
      <c r="BV28" s="394">
        <v>32606962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184</v>
      </c>
      <c r="F29" s="461"/>
      <c r="G29" s="461"/>
      <c r="H29" s="461"/>
      <c r="I29" s="461"/>
      <c r="J29" s="461"/>
      <c r="K29" s="462"/>
      <c r="L29" s="482">
        <v>36</v>
      </c>
      <c r="M29" s="483"/>
      <c r="N29" s="483"/>
      <c r="O29" s="483"/>
      <c r="P29" s="525"/>
      <c r="Q29" s="482">
        <v>6130</v>
      </c>
      <c r="R29" s="483"/>
      <c r="S29" s="483"/>
      <c r="T29" s="483"/>
      <c r="U29" s="483"/>
      <c r="V29" s="525"/>
      <c r="W29" s="585"/>
      <c r="X29" s="586"/>
      <c r="Y29" s="587"/>
      <c r="Z29" s="481" t="s">
        <v>185</v>
      </c>
      <c r="AA29" s="461"/>
      <c r="AB29" s="461"/>
      <c r="AC29" s="461"/>
      <c r="AD29" s="461"/>
      <c r="AE29" s="461"/>
      <c r="AF29" s="461"/>
      <c r="AG29" s="462"/>
      <c r="AH29" s="482">
        <v>2647</v>
      </c>
      <c r="AI29" s="483"/>
      <c r="AJ29" s="483"/>
      <c r="AK29" s="483"/>
      <c r="AL29" s="525"/>
      <c r="AM29" s="482">
        <v>7872053</v>
      </c>
      <c r="AN29" s="483"/>
      <c r="AO29" s="483"/>
      <c r="AP29" s="483"/>
      <c r="AQ29" s="483"/>
      <c r="AR29" s="525"/>
      <c r="AS29" s="482">
        <v>2974</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5882741</v>
      </c>
      <c r="BO29" s="432"/>
      <c r="BP29" s="432"/>
      <c r="BQ29" s="432"/>
      <c r="BR29" s="432"/>
      <c r="BS29" s="432"/>
      <c r="BT29" s="432"/>
      <c r="BU29" s="433"/>
      <c r="BV29" s="431">
        <v>5778976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98.3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18963927</v>
      </c>
      <c r="BO30" s="608"/>
      <c r="BP30" s="608"/>
      <c r="BQ30" s="608"/>
      <c r="BR30" s="608"/>
      <c r="BS30" s="608"/>
      <c r="BT30" s="608"/>
      <c r="BU30" s="609"/>
      <c r="BV30" s="607">
        <v>17055732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195</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196</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5</v>
      </c>
      <c r="BX34" s="620"/>
      <c r="BY34" s="621" t="str">
        <f>IF('各会計、関係団体の財政状況及び健全化判断比率'!B68="","",'各会計、関係団体の財政状況及び健全化判断比率'!B68)</f>
        <v>特別区人事・厚生事務組合</v>
      </c>
      <c r="BZ34" s="621"/>
      <c r="CA34" s="621"/>
      <c r="CB34" s="621"/>
      <c r="CC34" s="621"/>
      <c r="CD34" s="621"/>
      <c r="CE34" s="621"/>
      <c r="CF34" s="621"/>
      <c r="CG34" s="621"/>
      <c r="CH34" s="621"/>
      <c r="CI34" s="621"/>
      <c r="CJ34" s="621"/>
      <c r="CK34" s="621"/>
      <c r="CL34" s="621"/>
      <c r="CM34" s="621"/>
      <c r="CN34" s="214"/>
      <c r="CO34" s="620">
        <f>IF(CQ34="","",MAX(C34:D43,U34:V43,AM34:AN43,BE34:BF43,BW34:BX43)+1)</f>
        <v>10</v>
      </c>
      <c r="CP34" s="620"/>
      <c r="CQ34" s="621" t="str">
        <f>IF('各会計、関係団体の財政状況及び健全化判断比率'!BS7="","",'各会計、関係団体の財政状況及び健全化判断比率'!BS7)</f>
        <v>新宿未来創造財団</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6</v>
      </c>
      <c r="BX35" s="620"/>
      <c r="BY35" s="621" t="str">
        <f>IF('各会計、関係団体の財政状況及び健全化判断比率'!B69="","",'各会計、関係団体の財政状況及び健全化判断比率'!B69)</f>
        <v>特別区競馬組合</v>
      </c>
      <c r="BZ35" s="621"/>
      <c r="CA35" s="621"/>
      <c r="CB35" s="621"/>
      <c r="CC35" s="621"/>
      <c r="CD35" s="621"/>
      <c r="CE35" s="621"/>
      <c r="CF35" s="621"/>
      <c r="CG35" s="621"/>
      <c r="CH35" s="621"/>
      <c r="CI35" s="621"/>
      <c r="CJ35" s="621"/>
      <c r="CK35" s="621"/>
      <c r="CL35" s="621"/>
      <c r="CM35" s="621"/>
      <c r="CN35" s="214"/>
      <c r="CO35" s="620">
        <f t="shared" ref="CO35:CO43" si="3">IF(CQ35="","",CO34+1)</f>
        <v>11</v>
      </c>
      <c r="CP35" s="620"/>
      <c r="CQ35" s="621" t="str">
        <f>IF('各会計、関係団体の財政状況及び健全化判断比率'!BS8="","",'各会計、関係団体の財政状況及び健全化判断比率'!BS8)</f>
        <v>新宿区土地開発公社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〇</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7</v>
      </c>
      <c r="BX36" s="620"/>
      <c r="BY36" s="621" t="str">
        <f>IF('各会計、関係団体の財政状況及び健全化判断比率'!B70="","",'各会計、関係団体の財政状況及び健全化判断比率'!B70)</f>
        <v>東京二十三区清掃一部事務組合</v>
      </c>
      <c r="BZ36" s="621"/>
      <c r="CA36" s="621"/>
      <c r="CB36" s="621"/>
      <c r="CC36" s="621"/>
      <c r="CD36" s="621"/>
      <c r="CE36" s="621"/>
      <c r="CF36" s="621"/>
      <c r="CG36" s="621"/>
      <c r="CH36" s="621"/>
      <c r="CI36" s="621"/>
      <c r="CJ36" s="621"/>
      <c r="CK36" s="621"/>
      <c r="CL36" s="621"/>
      <c r="CM36" s="621"/>
      <c r="CN36" s="214"/>
      <c r="CO36" s="620">
        <f t="shared" si="3"/>
        <v>12</v>
      </c>
      <c r="CP36" s="620"/>
      <c r="CQ36" s="621" t="str">
        <f>IF('各会計、関係団体の財政状況及び健全化判断比率'!BS9="","",'各会計、関係団体の財政状況及び健全化判断比率'!BS9)</f>
        <v>新宿区勤労者・仕事支援センター</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8</v>
      </c>
      <c r="BX37" s="620"/>
      <c r="BY37" s="621" t="str">
        <f>IF('各会計、関係団体の財政状況及び健全化判断比率'!B71="","",'各会計、関係団体の財政状況及び健全化判断比率'!B71)</f>
        <v>東京都後期高齢者医療広域連合（一般会計）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9</v>
      </c>
      <c r="BX38" s="620"/>
      <c r="BY38" s="621" t="str">
        <f>IF('各会計、関係団体の財政状況及び健全化判断比率'!B72="","",'各会計、関係団体の財政状況及び健全化判断比率'!B72)</f>
        <v>東京都後期高齢者医療広域連合（後期高齢者医療特別会計）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szhhS6l4CTyjyw1KUZYUvb8m2m/Aoyx3DRJUkb2YiMhmm11v8kIzY0SmbVMc3jaoIc/BJC4jiDPujQFtPEUs5A==" saltValue="/cBVsAfEQzILvTSQIGUG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3"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20" t="s">
        <v>563</v>
      </c>
      <c r="D34" s="1220"/>
      <c r="E34" s="1221"/>
      <c r="F34" s="32">
        <v>4.08</v>
      </c>
      <c r="G34" s="33">
        <v>6.48</v>
      </c>
      <c r="H34" s="33">
        <v>4.49</v>
      </c>
      <c r="I34" s="33">
        <v>3.76</v>
      </c>
      <c r="J34" s="34">
        <v>3.88</v>
      </c>
      <c r="K34" s="22"/>
      <c r="L34" s="22"/>
      <c r="M34" s="22"/>
      <c r="N34" s="22"/>
      <c r="O34" s="22"/>
      <c r="P34" s="22"/>
    </row>
    <row r="35" spans="1:16" ht="39" customHeight="1" x14ac:dyDescent="0.2">
      <c r="A35" s="22"/>
      <c r="B35" s="35"/>
      <c r="C35" s="1214" t="s">
        <v>564</v>
      </c>
      <c r="D35" s="1215"/>
      <c r="E35" s="1216"/>
      <c r="F35" s="36">
        <v>1.1599999999999999</v>
      </c>
      <c r="G35" s="37">
        <v>0.92</v>
      </c>
      <c r="H35" s="37">
        <v>0.86</v>
      </c>
      <c r="I35" s="37">
        <v>0.73</v>
      </c>
      <c r="J35" s="38">
        <v>1.63</v>
      </c>
      <c r="K35" s="22"/>
      <c r="L35" s="22"/>
      <c r="M35" s="22"/>
      <c r="N35" s="22"/>
      <c r="O35" s="22"/>
      <c r="P35" s="22"/>
    </row>
    <row r="36" spans="1:16" ht="39" customHeight="1" x14ac:dyDescent="0.2">
      <c r="A36" s="22"/>
      <c r="B36" s="35"/>
      <c r="C36" s="1214" t="s">
        <v>565</v>
      </c>
      <c r="D36" s="1215"/>
      <c r="E36" s="1216"/>
      <c r="F36" s="36">
        <v>0.62</v>
      </c>
      <c r="G36" s="37">
        <v>1.05</v>
      </c>
      <c r="H36" s="37">
        <v>0.4</v>
      </c>
      <c r="I36" s="37">
        <v>0.77</v>
      </c>
      <c r="J36" s="38">
        <v>0.46</v>
      </c>
      <c r="K36" s="22"/>
      <c r="L36" s="22"/>
      <c r="M36" s="22"/>
      <c r="N36" s="22"/>
      <c r="O36" s="22"/>
      <c r="P36" s="22"/>
    </row>
    <row r="37" spans="1:16" ht="39" customHeight="1" x14ac:dyDescent="0.2">
      <c r="A37" s="22"/>
      <c r="B37" s="35"/>
      <c r="C37" s="1214" t="s">
        <v>566</v>
      </c>
      <c r="D37" s="1215"/>
      <c r="E37" s="1216"/>
      <c r="F37" s="36">
        <v>0.04</v>
      </c>
      <c r="G37" s="37">
        <v>0.04</v>
      </c>
      <c r="H37" s="37">
        <v>0.03</v>
      </c>
      <c r="I37" s="37">
        <v>0.04</v>
      </c>
      <c r="J37" s="38">
        <v>0.04</v>
      </c>
      <c r="K37" s="22"/>
      <c r="L37" s="22"/>
      <c r="M37" s="22"/>
      <c r="N37" s="22"/>
      <c r="O37" s="22"/>
      <c r="P37" s="22"/>
    </row>
    <row r="38" spans="1:16" ht="39" customHeight="1" x14ac:dyDescent="0.2">
      <c r="A38" s="22"/>
      <c r="B38" s="35"/>
      <c r="C38" s="1214"/>
      <c r="D38" s="1215"/>
      <c r="E38" s="1216"/>
      <c r="F38" s="36"/>
      <c r="G38" s="37"/>
      <c r="H38" s="37"/>
      <c r="I38" s="37"/>
      <c r="J38" s="38"/>
      <c r="K38" s="22"/>
      <c r="L38" s="22"/>
      <c r="M38" s="22"/>
      <c r="N38" s="22"/>
      <c r="O38" s="22"/>
      <c r="P38" s="22"/>
    </row>
    <row r="39" spans="1:16" ht="39" customHeight="1" x14ac:dyDescent="0.2">
      <c r="A39" s="22"/>
      <c r="B39" s="35"/>
      <c r="C39" s="1214"/>
      <c r="D39" s="1215"/>
      <c r="E39" s="1216"/>
      <c r="F39" s="36"/>
      <c r="G39" s="37"/>
      <c r="H39" s="37"/>
      <c r="I39" s="37"/>
      <c r="J39" s="38"/>
      <c r="K39" s="22"/>
      <c r="L39" s="22"/>
      <c r="M39" s="22"/>
      <c r="N39" s="22"/>
      <c r="O39" s="22"/>
      <c r="P39" s="22"/>
    </row>
    <row r="40" spans="1:16" ht="39" customHeight="1" x14ac:dyDescent="0.2">
      <c r="A40" s="22"/>
      <c r="B40" s="35"/>
      <c r="C40" s="1214"/>
      <c r="D40" s="1215"/>
      <c r="E40" s="1216"/>
      <c r="F40" s="36"/>
      <c r="G40" s="37"/>
      <c r="H40" s="37"/>
      <c r="I40" s="37"/>
      <c r="J40" s="38"/>
      <c r="K40" s="22"/>
      <c r="L40" s="22"/>
      <c r="M40" s="22"/>
      <c r="N40" s="22"/>
      <c r="O40" s="22"/>
      <c r="P40" s="22"/>
    </row>
    <row r="41" spans="1:16" ht="39" customHeight="1" x14ac:dyDescent="0.2">
      <c r="A41" s="22"/>
      <c r="B41" s="35"/>
      <c r="C41" s="1214"/>
      <c r="D41" s="1215"/>
      <c r="E41" s="1216"/>
      <c r="F41" s="36"/>
      <c r="G41" s="37"/>
      <c r="H41" s="37"/>
      <c r="I41" s="37"/>
      <c r="J41" s="38"/>
      <c r="K41" s="22"/>
      <c r="L41" s="22"/>
      <c r="M41" s="22"/>
      <c r="N41" s="22"/>
      <c r="O41" s="22"/>
      <c r="P41" s="22"/>
    </row>
    <row r="42" spans="1:16" ht="39" customHeight="1" x14ac:dyDescent="0.2">
      <c r="A42" s="22"/>
      <c r="B42" s="39"/>
      <c r="C42" s="1214" t="s">
        <v>567</v>
      </c>
      <c r="D42" s="1215"/>
      <c r="E42" s="1216"/>
      <c r="F42" s="36" t="s">
        <v>516</v>
      </c>
      <c r="G42" s="37" t="s">
        <v>516</v>
      </c>
      <c r="H42" s="37" t="s">
        <v>516</v>
      </c>
      <c r="I42" s="37" t="s">
        <v>516</v>
      </c>
      <c r="J42" s="38" t="s">
        <v>516</v>
      </c>
      <c r="K42" s="22"/>
      <c r="L42" s="22"/>
      <c r="M42" s="22"/>
      <c r="N42" s="22"/>
      <c r="O42" s="22"/>
      <c r="P42" s="22"/>
    </row>
    <row r="43" spans="1:16" ht="39" customHeight="1" thickBot="1" x14ac:dyDescent="0.25">
      <c r="A43" s="22"/>
      <c r="B43" s="40"/>
      <c r="C43" s="1217" t="s">
        <v>568</v>
      </c>
      <c r="D43" s="1218"/>
      <c r="E43" s="1219"/>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258Chc7PhovHrpUv9AFRx3LrZP1XyVs0ZVweQ42LUbuqWNFTwgyGmiwNxSoANgyjCGjL+0csFzPOh7Xw6zZwQ==" saltValue="F8UQOnwxTe24m+8r71ZR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17"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22" t="s">
        <v>11</v>
      </c>
      <c r="C45" s="1223"/>
      <c r="D45" s="58"/>
      <c r="E45" s="1228" t="s">
        <v>12</v>
      </c>
      <c r="F45" s="1228"/>
      <c r="G45" s="1228"/>
      <c r="H45" s="1228"/>
      <c r="I45" s="1228"/>
      <c r="J45" s="1229"/>
      <c r="K45" s="59">
        <v>2706</v>
      </c>
      <c r="L45" s="60">
        <v>2277</v>
      </c>
      <c r="M45" s="60">
        <v>2041</v>
      </c>
      <c r="N45" s="60">
        <v>2275</v>
      </c>
      <c r="O45" s="61">
        <v>2313</v>
      </c>
      <c r="P45" s="48"/>
      <c r="Q45" s="48"/>
      <c r="R45" s="48"/>
      <c r="S45" s="48"/>
      <c r="T45" s="48"/>
      <c r="U45" s="48"/>
    </row>
    <row r="46" spans="1:21" ht="30.75" customHeight="1" x14ac:dyDescent="0.2">
      <c r="A46" s="48"/>
      <c r="B46" s="1224"/>
      <c r="C46" s="1225"/>
      <c r="D46" s="62"/>
      <c r="E46" s="1230" t="s">
        <v>13</v>
      </c>
      <c r="F46" s="1230"/>
      <c r="G46" s="1230"/>
      <c r="H46" s="1230"/>
      <c r="I46" s="1230"/>
      <c r="J46" s="1231"/>
      <c r="K46" s="63" t="s">
        <v>516</v>
      </c>
      <c r="L46" s="64" t="s">
        <v>516</v>
      </c>
      <c r="M46" s="64" t="s">
        <v>516</v>
      </c>
      <c r="N46" s="64" t="s">
        <v>516</v>
      </c>
      <c r="O46" s="65" t="s">
        <v>516</v>
      </c>
      <c r="P46" s="48"/>
      <c r="Q46" s="48"/>
      <c r="R46" s="48"/>
      <c r="S46" s="48"/>
      <c r="T46" s="48"/>
      <c r="U46" s="48"/>
    </row>
    <row r="47" spans="1:21" ht="30.75" customHeight="1" x14ac:dyDescent="0.2">
      <c r="A47" s="48"/>
      <c r="B47" s="1224"/>
      <c r="C47" s="1225"/>
      <c r="D47" s="62"/>
      <c r="E47" s="1230" t="s">
        <v>14</v>
      </c>
      <c r="F47" s="1230"/>
      <c r="G47" s="1230"/>
      <c r="H47" s="1230"/>
      <c r="I47" s="1230"/>
      <c r="J47" s="1231"/>
      <c r="K47" s="63">
        <v>14</v>
      </c>
      <c r="L47" s="64">
        <v>25</v>
      </c>
      <c r="M47" s="64">
        <v>33</v>
      </c>
      <c r="N47" s="64">
        <v>51</v>
      </c>
      <c r="O47" s="65">
        <v>61</v>
      </c>
      <c r="P47" s="48"/>
      <c r="Q47" s="48"/>
      <c r="R47" s="48"/>
      <c r="S47" s="48"/>
      <c r="T47" s="48"/>
      <c r="U47" s="48"/>
    </row>
    <row r="48" spans="1:21" ht="30.75" customHeight="1" x14ac:dyDescent="0.2">
      <c r="A48" s="48"/>
      <c r="B48" s="1224"/>
      <c r="C48" s="1225"/>
      <c r="D48" s="62"/>
      <c r="E48" s="1230" t="s">
        <v>15</v>
      </c>
      <c r="F48" s="1230"/>
      <c r="G48" s="1230"/>
      <c r="H48" s="1230"/>
      <c r="I48" s="1230"/>
      <c r="J48" s="1231"/>
      <c r="K48" s="63" t="s">
        <v>516</v>
      </c>
      <c r="L48" s="64" t="s">
        <v>516</v>
      </c>
      <c r="M48" s="64" t="s">
        <v>516</v>
      </c>
      <c r="N48" s="64" t="s">
        <v>516</v>
      </c>
      <c r="O48" s="65" t="s">
        <v>516</v>
      </c>
      <c r="P48" s="48"/>
      <c r="Q48" s="48"/>
      <c r="R48" s="48"/>
      <c r="S48" s="48"/>
      <c r="T48" s="48"/>
      <c r="U48" s="48"/>
    </row>
    <row r="49" spans="1:21" ht="30.75" customHeight="1" x14ac:dyDescent="0.2">
      <c r="A49" s="48"/>
      <c r="B49" s="1224"/>
      <c r="C49" s="1225"/>
      <c r="D49" s="62"/>
      <c r="E49" s="1230" t="s">
        <v>16</v>
      </c>
      <c r="F49" s="1230"/>
      <c r="G49" s="1230"/>
      <c r="H49" s="1230"/>
      <c r="I49" s="1230"/>
      <c r="J49" s="1231"/>
      <c r="K49" s="63">
        <v>123</v>
      </c>
      <c r="L49" s="64">
        <v>107</v>
      </c>
      <c r="M49" s="64">
        <v>119</v>
      </c>
      <c r="N49" s="64">
        <v>124</v>
      </c>
      <c r="O49" s="65">
        <v>140</v>
      </c>
      <c r="P49" s="48"/>
      <c r="Q49" s="48"/>
      <c r="R49" s="48"/>
      <c r="S49" s="48"/>
      <c r="T49" s="48"/>
      <c r="U49" s="48"/>
    </row>
    <row r="50" spans="1:21" ht="30.75" customHeight="1" x14ac:dyDescent="0.2">
      <c r="A50" s="48"/>
      <c r="B50" s="1224"/>
      <c r="C50" s="1225"/>
      <c r="D50" s="62"/>
      <c r="E50" s="1230" t="s">
        <v>17</v>
      </c>
      <c r="F50" s="1230"/>
      <c r="G50" s="1230"/>
      <c r="H50" s="1230"/>
      <c r="I50" s="1230"/>
      <c r="J50" s="1231"/>
      <c r="K50" s="63">
        <v>272</v>
      </c>
      <c r="L50" s="64">
        <v>248</v>
      </c>
      <c r="M50" s="64">
        <v>221</v>
      </c>
      <c r="N50" s="64">
        <v>199</v>
      </c>
      <c r="O50" s="65">
        <v>151</v>
      </c>
      <c r="P50" s="48"/>
      <c r="Q50" s="48"/>
      <c r="R50" s="48"/>
      <c r="S50" s="48"/>
      <c r="T50" s="48"/>
      <c r="U50" s="48"/>
    </row>
    <row r="51" spans="1:21" ht="30.75" customHeight="1" x14ac:dyDescent="0.2">
      <c r="A51" s="48"/>
      <c r="B51" s="1226"/>
      <c r="C51" s="1227"/>
      <c r="D51" s="66"/>
      <c r="E51" s="1230" t="s">
        <v>18</v>
      </c>
      <c r="F51" s="1230"/>
      <c r="G51" s="1230"/>
      <c r="H51" s="1230"/>
      <c r="I51" s="1230"/>
      <c r="J51" s="1231"/>
      <c r="K51" s="63" t="s">
        <v>516</v>
      </c>
      <c r="L51" s="64" t="s">
        <v>516</v>
      </c>
      <c r="M51" s="64" t="s">
        <v>516</v>
      </c>
      <c r="N51" s="64" t="s">
        <v>516</v>
      </c>
      <c r="O51" s="65" t="s">
        <v>516</v>
      </c>
      <c r="P51" s="48"/>
      <c r="Q51" s="48"/>
      <c r="R51" s="48"/>
      <c r="S51" s="48"/>
      <c r="T51" s="48"/>
      <c r="U51" s="48"/>
    </row>
    <row r="52" spans="1:21" ht="30.75" customHeight="1" x14ac:dyDescent="0.2">
      <c r="A52" s="48"/>
      <c r="B52" s="1232" t="s">
        <v>19</v>
      </c>
      <c r="C52" s="1233"/>
      <c r="D52" s="66"/>
      <c r="E52" s="1230" t="s">
        <v>20</v>
      </c>
      <c r="F52" s="1230"/>
      <c r="G52" s="1230"/>
      <c r="H52" s="1230"/>
      <c r="I52" s="1230"/>
      <c r="J52" s="1231"/>
      <c r="K52" s="63">
        <v>6012</v>
      </c>
      <c r="L52" s="64">
        <v>5762</v>
      </c>
      <c r="M52" s="64">
        <v>5573</v>
      </c>
      <c r="N52" s="64">
        <v>5547</v>
      </c>
      <c r="O52" s="65">
        <v>5504</v>
      </c>
      <c r="P52" s="48"/>
      <c r="Q52" s="48"/>
      <c r="R52" s="48"/>
      <c r="S52" s="48"/>
      <c r="T52" s="48"/>
      <c r="U52" s="48"/>
    </row>
    <row r="53" spans="1:21" ht="30.75" customHeight="1" thickBot="1" x14ac:dyDescent="0.25">
      <c r="A53" s="48"/>
      <c r="B53" s="1234" t="s">
        <v>21</v>
      </c>
      <c r="C53" s="1235"/>
      <c r="D53" s="67"/>
      <c r="E53" s="1236" t="s">
        <v>22</v>
      </c>
      <c r="F53" s="1236"/>
      <c r="G53" s="1236"/>
      <c r="H53" s="1236"/>
      <c r="I53" s="1236"/>
      <c r="J53" s="1237"/>
      <c r="K53" s="68">
        <v>-2897</v>
      </c>
      <c r="L53" s="69">
        <v>-3105</v>
      </c>
      <c r="M53" s="69">
        <v>-3159</v>
      </c>
      <c r="N53" s="69">
        <v>-2898</v>
      </c>
      <c r="O53" s="70">
        <v>-2839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5">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238" t="s">
        <v>25</v>
      </c>
      <c r="C57" s="1239"/>
      <c r="D57" s="1242" t="s">
        <v>26</v>
      </c>
      <c r="E57" s="1243"/>
      <c r="F57" s="1243"/>
      <c r="G57" s="1243"/>
      <c r="H57" s="1243"/>
      <c r="I57" s="1243"/>
      <c r="J57" s="1244"/>
      <c r="K57" s="83">
        <v>4463</v>
      </c>
      <c r="L57" s="84">
        <v>5467</v>
      </c>
      <c r="M57" s="84">
        <v>5570</v>
      </c>
      <c r="N57" s="84">
        <v>5675</v>
      </c>
      <c r="O57" s="85">
        <v>5779</v>
      </c>
    </row>
    <row r="58" spans="1:21" ht="31.5" customHeight="1" thickBot="1" x14ac:dyDescent="0.25">
      <c r="B58" s="1240"/>
      <c r="C58" s="1241"/>
      <c r="D58" s="1245" t="s">
        <v>27</v>
      </c>
      <c r="E58" s="1246"/>
      <c r="F58" s="1246"/>
      <c r="G58" s="1246"/>
      <c r="H58" s="1246"/>
      <c r="I58" s="1246"/>
      <c r="J58" s="1247"/>
      <c r="K58" s="86">
        <v>53</v>
      </c>
      <c r="L58" s="87">
        <v>34</v>
      </c>
      <c r="M58" s="87">
        <v>59</v>
      </c>
      <c r="N58" s="87">
        <v>92</v>
      </c>
      <c r="O58" s="88">
        <v>143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NvinrLxA88kGlW+8jdJ90MpBFSi36qmd4Do8EK0ZcQL/DLoHLuB84k+j68HKa3o4tjcE9loKwiGUZJLccAa8g==" saltValue="l+5+fg+DfILdgESiFzD7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17"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558</v>
      </c>
      <c r="J40" s="100" t="s">
        <v>559</v>
      </c>
      <c r="K40" s="100" t="s">
        <v>560</v>
      </c>
      <c r="L40" s="100" t="s">
        <v>561</v>
      </c>
      <c r="M40" s="101" t="s">
        <v>562</v>
      </c>
    </row>
    <row r="41" spans="2:13" ht="27.75" customHeight="1" x14ac:dyDescent="0.2">
      <c r="B41" s="1248" t="s">
        <v>30</v>
      </c>
      <c r="C41" s="1249"/>
      <c r="D41" s="102"/>
      <c r="E41" s="1254" t="s">
        <v>31</v>
      </c>
      <c r="F41" s="1254"/>
      <c r="G41" s="1254"/>
      <c r="H41" s="1255"/>
      <c r="I41" s="103">
        <v>22138</v>
      </c>
      <c r="J41" s="104">
        <v>20917</v>
      </c>
      <c r="K41" s="104">
        <v>19947</v>
      </c>
      <c r="L41" s="104">
        <v>18638</v>
      </c>
      <c r="M41" s="105">
        <v>20376</v>
      </c>
    </row>
    <row r="42" spans="2:13" ht="27.75" customHeight="1" x14ac:dyDescent="0.2">
      <c r="B42" s="1250"/>
      <c r="C42" s="1251"/>
      <c r="D42" s="106"/>
      <c r="E42" s="1256" t="s">
        <v>32</v>
      </c>
      <c r="F42" s="1256"/>
      <c r="G42" s="1256"/>
      <c r="H42" s="1257"/>
      <c r="I42" s="107">
        <v>265</v>
      </c>
      <c r="J42" s="108">
        <v>200</v>
      </c>
      <c r="K42" s="108">
        <v>32</v>
      </c>
      <c r="L42" s="108" t="s">
        <v>516</v>
      </c>
      <c r="M42" s="109" t="s">
        <v>516</v>
      </c>
    </row>
    <row r="43" spans="2:13" ht="27.75" customHeight="1" x14ac:dyDescent="0.2">
      <c r="B43" s="1250"/>
      <c r="C43" s="1251"/>
      <c r="D43" s="106"/>
      <c r="E43" s="1256" t="s">
        <v>33</v>
      </c>
      <c r="F43" s="1256"/>
      <c r="G43" s="1256"/>
      <c r="H43" s="1257"/>
      <c r="I43" s="107" t="s">
        <v>516</v>
      </c>
      <c r="J43" s="108" t="s">
        <v>516</v>
      </c>
      <c r="K43" s="108" t="s">
        <v>516</v>
      </c>
      <c r="L43" s="108" t="s">
        <v>516</v>
      </c>
      <c r="M43" s="109" t="s">
        <v>516</v>
      </c>
    </row>
    <row r="44" spans="2:13" ht="27.75" customHeight="1" x14ac:dyDescent="0.2">
      <c r="B44" s="1250"/>
      <c r="C44" s="1251"/>
      <c r="D44" s="106"/>
      <c r="E44" s="1256" t="s">
        <v>34</v>
      </c>
      <c r="F44" s="1256"/>
      <c r="G44" s="1256"/>
      <c r="H44" s="1257"/>
      <c r="I44" s="107">
        <v>1231</v>
      </c>
      <c r="J44" s="108">
        <v>1439</v>
      </c>
      <c r="K44" s="108">
        <v>1462</v>
      </c>
      <c r="L44" s="108">
        <v>1524</v>
      </c>
      <c r="M44" s="109">
        <v>1790</v>
      </c>
    </row>
    <row r="45" spans="2:13" ht="27.75" customHeight="1" x14ac:dyDescent="0.2">
      <c r="B45" s="1250"/>
      <c r="C45" s="1251"/>
      <c r="D45" s="106"/>
      <c r="E45" s="1256" t="s">
        <v>35</v>
      </c>
      <c r="F45" s="1256"/>
      <c r="G45" s="1256"/>
      <c r="H45" s="1257"/>
      <c r="I45" s="107">
        <v>20477</v>
      </c>
      <c r="J45" s="108">
        <v>18193</v>
      </c>
      <c r="K45" s="108">
        <v>18537</v>
      </c>
      <c r="L45" s="108">
        <v>17243</v>
      </c>
      <c r="M45" s="109">
        <v>17240</v>
      </c>
    </row>
    <row r="46" spans="2:13" ht="27.75" customHeight="1" x14ac:dyDescent="0.2">
      <c r="B46" s="1250"/>
      <c r="C46" s="1251"/>
      <c r="D46" s="110"/>
      <c r="E46" s="1256" t="s">
        <v>36</v>
      </c>
      <c r="F46" s="1256"/>
      <c r="G46" s="1256"/>
      <c r="H46" s="1257"/>
      <c r="I46" s="107" t="s">
        <v>516</v>
      </c>
      <c r="J46" s="108" t="s">
        <v>516</v>
      </c>
      <c r="K46" s="108" t="s">
        <v>516</v>
      </c>
      <c r="L46" s="108" t="s">
        <v>516</v>
      </c>
      <c r="M46" s="109" t="s">
        <v>516</v>
      </c>
    </row>
    <row r="47" spans="2:13" ht="27.75" customHeight="1" x14ac:dyDescent="0.2">
      <c r="B47" s="1250"/>
      <c r="C47" s="1251"/>
      <c r="D47" s="111"/>
      <c r="E47" s="1258" t="s">
        <v>37</v>
      </c>
      <c r="F47" s="1259"/>
      <c r="G47" s="1259"/>
      <c r="H47" s="1260"/>
      <c r="I47" s="107" t="s">
        <v>516</v>
      </c>
      <c r="J47" s="108" t="s">
        <v>516</v>
      </c>
      <c r="K47" s="108" t="s">
        <v>516</v>
      </c>
      <c r="L47" s="108" t="s">
        <v>516</v>
      </c>
      <c r="M47" s="109" t="s">
        <v>516</v>
      </c>
    </row>
    <row r="48" spans="2:13" ht="27.75" customHeight="1" x14ac:dyDescent="0.2">
      <c r="B48" s="1250"/>
      <c r="C48" s="1251"/>
      <c r="D48" s="106"/>
      <c r="E48" s="1256" t="s">
        <v>38</v>
      </c>
      <c r="F48" s="1256"/>
      <c r="G48" s="1256"/>
      <c r="H48" s="1257"/>
      <c r="I48" s="107" t="s">
        <v>516</v>
      </c>
      <c r="J48" s="108" t="s">
        <v>516</v>
      </c>
      <c r="K48" s="108" t="s">
        <v>516</v>
      </c>
      <c r="L48" s="108" t="s">
        <v>516</v>
      </c>
      <c r="M48" s="109" t="s">
        <v>516</v>
      </c>
    </row>
    <row r="49" spans="2:13" ht="27.75" customHeight="1" x14ac:dyDescent="0.2">
      <c r="B49" s="1252"/>
      <c r="C49" s="1253"/>
      <c r="D49" s="106"/>
      <c r="E49" s="1256" t="s">
        <v>39</v>
      </c>
      <c r="F49" s="1256"/>
      <c r="G49" s="1256"/>
      <c r="H49" s="1257"/>
      <c r="I49" s="107" t="s">
        <v>516</v>
      </c>
      <c r="J49" s="108" t="s">
        <v>516</v>
      </c>
      <c r="K49" s="108" t="s">
        <v>516</v>
      </c>
      <c r="L49" s="108" t="s">
        <v>516</v>
      </c>
      <c r="M49" s="109" t="s">
        <v>516</v>
      </c>
    </row>
    <row r="50" spans="2:13" ht="27.75" customHeight="1" x14ac:dyDescent="0.2">
      <c r="B50" s="1261" t="s">
        <v>40</v>
      </c>
      <c r="C50" s="1262"/>
      <c r="D50" s="112"/>
      <c r="E50" s="1256" t="s">
        <v>41</v>
      </c>
      <c r="F50" s="1256"/>
      <c r="G50" s="1256"/>
      <c r="H50" s="1257"/>
      <c r="I50" s="107">
        <v>42785</v>
      </c>
      <c r="J50" s="108">
        <v>46896</v>
      </c>
      <c r="K50" s="108">
        <v>53153</v>
      </c>
      <c r="L50" s="108">
        <v>57649</v>
      </c>
      <c r="M50" s="109">
        <v>60697</v>
      </c>
    </row>
    <row r="51" spans="2:13" ht="27.75" customHeight="1" x14ac:dyDescent="0.2">
      <c r="B51" s="1250"/>
      <c r="C51" s="1251"/>
      <c r="D51" s="106"/>
      <c r="E51" s="1256" t="s">
        <v>42</v>
      </c>
      <c r="F51" s="1256"/>
      <c r="G51" s="1256"/>
      <c r="H51" s="1257"/>
      <c r="I51" s="107" t="s">
        <v>516</v>
      </c>
      <c r="J51" s="108">
        <v>1</v>
      </c>
      <c r="K51" s="108" t="s">
        <v>516</v>
      </c>
      <c r="L51" s="108" t="s">
        <v>516</v>
      </c>
      <c r="M51" s="109" t="s">
        <v>516</v>
      </c>
    </row>
    <row r="52" spans="2:13" ht="27.75" customHeight="1" x14ac:dyDescent="0.2">
      <c r="B52" s="1252"/>
      <c r="C52" s="1253"/>
      <c r="D52" s="106"/>
      <c r="E52" s="1256" t="s">
        <v>43</v>
      </c>
      <c r="F52" s="1256"/>
      <c r="G52" s="1256"/>
      <c r="H52" s="1257"/>
      <c r="I52" s="107">
        <v>60203</v>
      </c>
      <c r="J52" s="108">
        <v>55286</v>
      </c>
      <c r="K52" s="108">
        <v>50297</v>
      </c>
      <c r="L52" s="108">
        <v>45500</v>
      </c>
      <c r="M52" s="109">
        <v>42484</v>
      </c>
    </row>
    <row r="53" spans="2:13" ht="27.75" customHeight="1" thickBot="1" x14ac:dyDescent="0.25">
      <c r="B53" s="1263" t="s">
        <v>44</v>
      </c>
      <c r="C53" s="1264"/>
      <c r="D53" s="113"/>
      <c r="E53" s="1265" t="s">
        <v>45</v>
      </c>
      <c r="F53" s="1265"/>
      <c r="G53" s="1265"/>
      <c r="H53" s="1266"/>
      <c r="I53" s="114">
        <v>-58877</v>
      </c>
      <c r="J53" s="115">
        <v>-61435</v>
      </c>
      <c r="K53" s="115">
        <v>-63472</v>
      </c>
      <c r="L53" s="115">
        <v>-65744</v>
      </c>
      <c r="M53" s="116">
        <v>-63775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c0xSI1zFkzvtJ16M1YZkxcGjyBXlOX16Gkw+rS3qqHLfkx/bd+Jk/abbRJpEBCx2F/i/LXU68PI5IkGmm0VTQ==" saltValue="h1doGZVjm4DlZjW8BbSx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15"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560</v>
      </c>
      <c r="G54" s="125" t="s">
        <v>561</v>
      </c>
      <c r="H54" s="126" t="s">
        <v>562</v>
      </c>
    </row>
    <row r="55" spans="2:8" ht="52.5" customHeight="1" x14ac:dyDescent="0.2">
      <c r="B55" s="127"/>
      <c r="C55" s="1275" t="s">
        <v>48</v>
      </c>
      <c r="D55" s="1275"/>
      <c r="E55" s="1276"/>
      <c r="F55" s="128">
        <v>30289</v>
      </c>
      <c r="G55" s="128">
        <v>32607</v>
      </c>
      <c r="H55" s="129">
        <v>33875</v>
      </c>
    </row>
    <row r="56" spans="2:8" ht="52.5" customHeight="1" x14ac:dyDescent="0.2">
      <c r="B56" s="130"/>
      <c r="C56" s="1277" t="s">
        <v>49</v>
      </c>
      <c r="D56" s="1277"/>
      <c r="E56" s="1278"/>
      <c r="F56" s="131">
        <v>5675</v>
      </c>
      <c r="G56" s="131">
        <v>5779</v>
      </c>
      <c r="H56" s="132">
        <v>5883</v>
      </c>
    </row>
    <row r="57" spans="2:8" ht="53.25" customHeight="1" x14ac:dyDescent="0.2">
      <c r="B57" s="130"/>
      <c r="C57" s="1279" t="s">
        <v>50</v>
      </c>
      <c r="D57" s="1279"/>
      <c r="E57" s="1280"/>
      <c r="F57" s="133">
        <v>14908</v>
      </c>
      <c r="G57" s="133">
        <v>17056</v>
      </c>
      <c r="H57" s="134">
        <v>18964</v>
      </c>
    </row>
    <row r="58" spans="2:8" ht="45.75" customHeight="1" x14ac:dyDescent="0.2">
      <c r="B58" s="135"/>
      <c r="C58" s="1267" t="s">
        <v>588</v>
      </c>
      <c r="D58" s="1268"/>
      <c r="E58" s="1269"/>
      <c r="F58" s="136">
        <v>7567</v>
      </c>
      <c r="G58" s="136">
        <v>9124</v>
      </c>
      <c r="H58" s="137">
        <v>10871</v>
      </c>
    </row>
    <row r="59" spans="2:8" ht="45.75" customHeight="1" x14ac:dyDescent="0.2">
      <c r="B59" s="135"/>
      <c r="C59" s="1267" t="s">
        <v>592</v>
      </c>
      <c r="D59" s="1268"/>
      <c r="E59" s="1269"/>
      <c r="F59" s="136">
        <v>4866</v>
      </c>
      <c r="G59" s="136">
        <v>5339</v>
      </c>
      <c r="H59" s="137">
        <v>5606</v>
      </c>
    </row>
    <row r="60" spans="2:8" ht="45.75" customHeight="1" x14ac:dyDescent="0.2">
      <c r="B60" s="135"/>
      <c r="C60" s="1267" t="s">
        <v>589</v>
      </c>
      <c r="D60" s="1268"/>
      <c r="E60" s="1269"/>
      <c r="F60" s="136">
        <v>639</v>
      </c>
      <c r="G60" s="136">
        <v>640</v>
      </c>
      <c r="H60" s="137">
        <v>688</v>
      </c>
    </row>
    <row r="61" spans="2:8" ht="45.75" customHeight="1" x14ac:dyDescent="0.2">
      <c r="B61" s="135"/>
      <c r="C61" s="1267" t="s">
        <v>590</v>
      </c>
      <c r="D61" s="1268"/>
      <c r="E61" s="1269"/>
      <c r="F61" s="136">
        <v>425</v>
      </c>
      <c r="G61" s="136">
        <v>425</v>
      </c>
      <c r="H61" s="137">
        <v>425</v>
      </c>
    </row>
    <row r="62" spans="2:8" ht="45.75" customHeight="1" thickBot="1" x14ac:dyDescent="0.25">
      <c r="B62" s="138"/>
      <c r="C62" s="1270" t="s">
        <v>591</v>
      </c>
      <c r="D62" s="1271"/>
      <c r="E62" s="1272"/>
      <c r="F62" s="139">
        <v>371</v>
      </c>
      <c r="G62" s="139">
        <v>372</v>
      </c>
      <c r="H62" s="140">
        <v>343</v>
      </c>
    </row>
    <row r="63" spans="2:8" ht="52.5" customHeight="1" thickBot="1" x14ac:dyDescent="0.25">
      <c r="B63" s="141"/>
      <c r="C63" s="1273" t="s">
        <v>51</v>
      </c>
      <c r="D63" s="1273"/>
      <c r="E63" s="1274"/>
      <c r="F63" s="142">
        <v>50871</v>
      </c>
      <c r="G63" s="142">
        <v>55442</v>
      </c>
      <c r="H63" s="143">
        <v>58722</v>
      </c>
    </row>
    <row r="64" spans="2:8" ht="15" customHeight="1" x14ac:dyDescent="0.2"/>
  </sheetData>
  <sheetProtection algorithmName="SHA-512" hashValue="a4BGrEEBI/LRxeERlpDmrsfmWwxlWqSUJhZmV1mjwaBNRqXe9nr0oZB3fDkZxdjRPbsw6i/NqA8s17BsNACHMw==" saltValue="MDOXlW6Y/22WinL5x5Sb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555</v>
      </c>
      <c r="G2" s="157"/>
      <c r="H2" s="158"/>
    </row>
    <row r="3" spans="1:8" x14ac:dyDescent="0.2">
      <c r="A3" s="154" t="s">
        <v>548</v>
      </c>
      <c r="B3" s="159"/>
      <c r="C3" s="160"/>
      <c r="D3" s="161">
        <v>35306</v>
      </c>
      <c r="E3" s="162"/>
      <c r="F3" s="163">
        <v>51565</v>
      </c>
      <c r="G3" s="164"/>
      <c r="H3" s="165"/>
    </row>
    <row r="4" spans="1:8" x14ac:dyDescent="0.2">
      <c r="A4" s="166"/>
      <c r="B4" s="167"/>
      <c r="C4" s="168"/>
      <c r="D4" s="169">
        <v>24120</v>
      </c>
      <c r="E4" s="170"/>
      <c r="F4" s="171">
        <v>35359</v>
      </c>
      <c r="G4" s="172"/>
      <c r="H4" s="173"/>
    </row>
    <row r="5" spans="1:8" x14ac:dyDescent="0.2">
      <c r="A5" s="154" t="s">
        <v>550</v>
      </c>
      <c r="B5" s="159"/>
      <c r="C5" s="160"/>
      <c r="D5" s="161">
        <v>26277</v>
      </c>
      <c r="E5" s="162"/>
      <c r="F5" s="163">
        <v>46686</v>
      </c>
      <c r="G5" s="164"/>
      <c r="H5" s="165"/>
    </row>
    <row r="6" spans="1:8" x14ac:dyDescent="0.2">
      <c r="A6" s="166"/>
      <c r="B6" s="167"/>
      <c r="C6" s="168"/>
      <c r="D6" s="169">
        <v>17537</v>
      </c>
      <c r="E6" s="170"/>
      <c r="F6" s="171">
        <v>32595</v>
      </c>
      <c r="G6" s="172"/>
      <c r="H6" s="173"/>
    </row>
    <row r="7" spans="1:8" x14ac:dyDescent="0.2">
      <c r="A7" s="154" t="s">
        <v>551</v>
      </c>
      <c r="B7" s="159"/>
      <c r="C7" s="160"/>
      <c r="D7" s="161">
        <v>25924</v>
      </c>
      <c r="E7" s="162"/>
      <c r="F7" s="163">
        <v>49796</v>
      </c>
      <c r="G7" s="164"/>
      <c r="H7" s="165"/>
    </row>
    <row r="8" spans="1:8" x14ac:dyDescent="0.2">
      <c r="A8" s="166"/>
      <c r="B8" s="167"/>
      <c r="C8" s="168"/>
      <c r="D8" s="169">
        <v>19405</v>
      </c>
      <c r="E8" s="170"/>
      <c r="F8" s="171">
        <v>37281</v>
      </c>
      <c r="G8" s="172"/>
      <c r="H8" s="173"/>
    </row>
    <row r="9" spans="1:8" x14ac:dyDescent="0.2">
      <c r="A9" s="154" t="s">
        <v>552</v>
      </c>
      <c r="B9" s="159"/>
      <c r="C9" s="160"/>
      <c r="D9" s="161">
        <v>29453</v>
      </c>
      <c r="E9" s="162"/>
      <c r="F9" s="163">
        <v>51681</v>
      </c>
      <c r="G9" s="164"/>
      <c r="H9" s="165"/>
    </row>
    <row r="10" spans="1:8" x14ac:dyDescent="0.2">
      <c r="A10" s="166"/>
      <c r="B10" s="167"/>
      <c r="C10" s="168"/>
      <c r="D10" s="169">
        <v>19742</v>
      </c>
      <c r="E10" s="170"/>
      <c r="F10" s="171">
        <v>37226</v>
      </c>
      <c r="G10" s="172"/>
      <c r="H10" s="173"/>
    </row>
    <row r="11" spans="1:8" x14ac:dyDescent="0.2">
      <c r="A11" s="154" t="s">
        <v>553</v>
      </c>
      <c r="B11" s="159"/>
      <c r="C11" s="160"/>
      <c r="D11" s="161">
        <v>24410</v>
      </c>
      <c r="E11" s="162"/>
      <c r="F11" s="163">
        <v>50465</v>
      </c>
      <c r="G11" s="164"/>
      <c r="H11" s="165"/>
    </row>
    <row r="12" spans="1:8" x14ac:dyDescent="0.2">
      <c r="A12" s="166"/>
      <c r="B12" s="167"/>
      <c r="C12" s="174"/>
      <c r="D12" s="169">
        <v>20736</v>
      </c>
      <c r="E12" s="170"/>
      <c r="F12" s="171">
        <v>34193</v>
      </c>
      <c r="G12" s="172"/>
      <c r="H12" s="173"/>
    </row>
    <row r="13" spans="1:8" x14ac:dyDescent="0.2">
      <c r="A13" s="154"/>
      <c r="B13" s="159"/>
      <c r="C13" s="175"/>
      <c r="D13" s="176">
        <v>28274</v>
      </c>
      <c r="E13" s="177"/>
      <c r="F13" s="178">
        <v>50039</v>
      </c>
      <c r="G13" s="179"/>
      <c r="H13" s="165"/>
    </row>
    <row r="14" spans="1:8" x14ac:dyDescent="0.2">
      <c r="A14" s="166"/>
      <c r="B14" s="167"/>
      <c r="C14" s="168"/>
      <c r="D14" s="169">
        <v>20308</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4.09</v>
      </c>
      <c r="C19" s="180">
        <f>ROUND(VALUE(SUBSTITUTE(実質収支比率等に係る経年分析!G$48,"▲","-")),2)</f>
        <v>6.48</v>
      </c>
      <c r="D19" s="180">
        <f>ROUND(VALUE(SUBSTITUTE(実質収支比率等に係る経年分析!H$48,"▲","-")),2)</f>
        <v>4.49</v>
      </c>
      <c r="E19" s="180">
        <f>ROUND(VALUE(SUBSTITUTE(実質収支比率等に係る経年分析!I$48,"▲","-")),2)</f>
        <v>3.77</v>
      </c>
      <c r="F19" s="180">
        <f>ROUND(VALUE(SUBSTITUTE(実質収支比率等に係る経年分析!J$48,"▲","-")),2)</f>
        <v>3.88</v>
      </c>
    </row>
    <row r="20" spans="1:11" x14ac:dyDescent="0.2">
      <c r="A20" s="180" t="s">
        <v>55</v>
      </c>
      <c r="B20" s="180">
        <f>ROUND(VALUE(SUBSTITUTE(実質収支比率等に係る経年分析!F$47,"▲","-")),2)</f>
        <v>29.4</v>
      </c>
      <c r="C20" s="180">
        <f>ROUND(VALUE(SUBSTITUTE(実質収支比率等に係る経年分析!G$47,"▲","-")),2)</f>
        <v>32.68</v>
      </c>
      <c r="D20" s="180">
        <f>ROUND(VALUE(SUBSTITUTE(実質収支比率等に係る経年分析!H$47,"▲","-")),2)</f>
        <v>34.96</v>
      </c>
      <c r="E20" s="180">
        <f>ROUND(VALUE(SUBSTITUTE(実質収支比率等に係る経年分析!I$47,"▲","-")),2)</f>
        <v>35.99</v>
      </c>
      <c r="F20" s="180">
        <f>ROUND(VALUE(SUBSTITUTE(実質収支比率等に係る経年分析!J$47,"▲","-")),2)</f>
        <v>37.94</v>
      </c>
    </row>
    <row r="21" spans="1:11" x14ac:dyDescent="0.2">
      <c r="A21" s="180" t="s">
        <v>56</v>
      </c>
      <c r="B21" s="180">
        <f>IF(ISNUMBER(VALUE(SUBSTITUTE(実質収支比率等に係る経年分析!F$49,"▲","-"))),ROUND(VALUE(SUBSTITUTE(実質収支比率等に係る経年分析!F$49,"▲","-")),2),NA())</f>
        <v>2.0299999999999998</v>
      </c>
      <c r="C21" s="180">
        <f>IF(ISNUMBER(VALUE(SUBSTITUTE(実質収支比率等に係る経年分析!G$49,"▲","-"))),ROUND(VALUE(SUBSTITUTE(実質収支比率等に係る経年分析!G$49,"▲","-")),2),NA())</f>
        <v>4.8099999999999996</v>
      </c>
      <c r="D21" s="180">
        <f>IF(ISNUMBER(VALUE(SUBSTITUTE(実質収支比率等に係る経年分析!H$49,"▲","-"))),ROUND(VALUE(SUBSTITUTE(実質収支比率等に係る経年分析!H$49,"▲","-")),2),NA())</f>
        <v>1.81</v>
      </c>
      <c r="E21" s="180">
        <f>IF(ISNUMBER(VALUE(SUBSTITUTE(実質収支比率等に係る経年分析!I$49,"▲","-"))),ROUND(VALUE(SUBSTITUTE(実質収支比率等に係る経年分析!I$49,"▲","-")),2),NA())</f>
        <v>2.0299999999999998</v>
      </c>
      <c r="F21" s="180">
        <f>IF(ISNUMBER(VALUE(SUBSTITUTE(実質収支比率等に係る経年分析!J$49,"▲","-"))),ROUND(VALUE(SUBSTITUTE(実質収支比率等に係る経年分析!J$49,"▲","-")),2),NA())</f>
        <v>1.48</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0.46</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1.1599999999999999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1.63</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3.88</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6012</v>
      </c>
      <c r="E42" s="182"/>
      <c r="F42" s="182"/>
      <c r="G42" s="182">
        <f>'実質公債費比率（分子）の構造'!L$52</f>
        <v>5762</v>
      </c>
      <c r="H42" s="182"/>
      <c r="I42" s="182"/>
      <c r="J42" s="182">
        <f>'実質公債費比率（分子）の構造'!M$52</f>
        <v>5573</v>
      </c>
      <c r="K42" s="182"/>
      <c r="L42" s="182"/>
      <c r="M42" s="182">
        <f>'実質公債費比率（分子）の構造'!N$52</f>
        <v>5547</v>
      </c>
      <c r="N42" s="182"/>
      <c r="O42" s="182"/>
      <c r="P42" s="182">
        <f>'実質公債費比率（分子）の構造'!O$52</f>
        <v>5504</v>
      </c>
    </row>
    <row r="43" spans="1:16" x14ac:dyDescent="0.2">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272</v>
      </c>
      <c r="C44" s="182"/>
      <c r="D44" s="182"/>
      <c r="E44" s="182">
        <f>'実質公債費比率（分子）の構造'!L$50</f>
        <v>248</v>
      </c>
      <c r="F44" s="182"/>
      <c r="G44" s="182"/>
      <c r="H44" s="182">
        <f>'実質公債費比率（分子）の構造'!M$50</f>
        <v>221</v>
      </c>
      <c r="I44" s="182"/>
      <c r="J44" s="182"/>
      <c r="K44" s="182">
        <f>'実質公債費比率（分子）の構造'!N$50</f>
        <v>199</v>
      </c>
      <c r="L44" s="182"/>
      <c r="M44" s="182"/>
      <c r="N44" s="182">
        <f>'実質公債費比率（分子）の構造'!O$50</f>
        <v>151</v>
      </c>
      <c r="O44" s="182"/>
      <c r="P44" s="182"/>
    </row>
    <row r="45" spans="1:16" x14ac:dyDescent="0.2">
      <c r="A45" s="182" t="s">
        <v>65</v>
      </c>
      <c r="B45" s="182">
        <f>'実質公債費比率（分子）の構造'!K$49</f>
        <v>123</v>
      </c>
      <c r="C45" s="182"/>
      <c r="D45" s="182"/>
      <c r="E45" s="182">
        <f>'実質公債費比率（分子）の構造'!L$49</f>
        <v>107</v>
      </c>
      <c r="F45" s="182"/>
      <c r="G45" s="182"/>
      <c r="H45" s="182">
        <f>'実質公債費比率（分子）の構造'!M$49</f>
        <v>119</v>
      </c>
      <c r="I45" s="182"/>
      <c r="J45" s="182"/>
      <c r="K45" s="182">
        <f>'実質公債費比率（分子）の構造'!N$49</f>
        <v>124</v>
      </c>
      <c r="L45" s="182"/>
      <c r="M45" s="182"/>
      <c r="N45" s="182">
        <f>'実質公債費比率（分子）の構造'!O$49</f>
        <v>140</v>
      </c>
      <c r="O45" s="182"/>
      <c r="P45" s="182"/>
    </row>
    <row r="46" spans="1:16" x14ac:dyDescent="0.2">
      <c r="A46" s="182" t="s">
        <v>66</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67</v>
      </c>
      <c r="B47" s="182">
        <f>'実質公債費比率（分子）の構造'!K$47</f>
        <v>14</v>
      </c>
      <c r="C47" s="182"/>
      <c r="D47" s="182"/>
      <c r="E47" s="182">
        <f>'実質公債費比率（分子）の構造'!L$47</f>
        <v>25</v>
      </c>
      <c r="F47" s="182"/>
      <c r="G47" s="182"/>
      <c r="H47" s="182">
        <f>'実質公債費比率（分子）の構造'!M$47</f>
        <v>33</v>
      </c>
      <c r="I47" s="182"/>
      <c r="J47" s="182"/>
      <c r="K47" s="182">
        <f>'実質公債費比率（分子）の構造'!N$47</f>
        <v>51</v>
      </c>
      <c r="L47" s="182"/>
      <c r="M47" s="182"/>
      <c r="N47" s="182">
        <f>'実質公債費比率（分子）の構造'!O$47</f>
        <v>61</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2706</v>
      </c>
      <c r="C49" s="182"/>
      <c r="D49" s="182"/>
      <c r="E49" s="182">
        <f>'実質公債費比率（分子）の構造'!L$45</f>
        <v>2277</v>
      </c>
      <c r="F49" s="182"/>
      <c r="G49" s="182"/>
      <c r="H49" s="182">
        <f>'実質公債費比率（分子）の構造'!M$45</f>
        <v>2041</v>
      </c>
      <c r="I49" s="182"/>
      <c r="J49" s="182"/>
      <c r="K49" s="182">
        <f>'実質公債費比率（分子）の構造'!N$45</f>
        <v>2275</v>
      </c>
      <c r="L49" s="182"/>
      <c r="M49" s="182"/>
      <c r="N49" s="182">
        <f>'実質公債費比率（分子）の構造'!O$45</f>
        <v>2313</v>
      </c>
      <c r="O49" s="182"/>
      <c r="P49" s="182"/>
    </row>
    <row r="50" spans="1:16" x14ac:dyDescent="0.2">
      <c r="A50" s="182" t="s">
        <v>70</v>
      </c>
      <c r="B50" s="182" t="e">
        <f>NA()</f>
        <v>#N/A</v>
      </c>
      <c r="C50" s="182">
        <f>IF(ISNUMBER('実質公債費比率（分子）の構造'!K$53),'実質公債費比率（分子）の構造'!K$53,NA())</f>
        <v>-2897</v>
      </c>
      <c r="D50" s="182" t="e">
        <f>NA()</f>
        <v>#N/A</v>
      </c>
      <c r="E50" s="182" t="e">
        <f>NA()</f>
        <v>#N/A</v>
      </c>
      <c r="F50" s="182">
        <f>IF(ISNUMBER('実質公債費比率（分子）の構造'!L$53),'実質公債費比率（分子）の構造'!L$53,NA())</f>
        <v>-3105</v>
      </c>
      <c r="G50" s="182" t="e">
        <f>NA()</f>
        <v>#N/A</v>
      </c>
      <c r="H50" s="182" t="e">
        <f>NA()</f>
        <v>#N/A</v>
      </c>
      <c r="I50" s="182">
        <f>IF(ISNUMBER('実質公債費比率（分子）の構造'!M$53),'実質公債費比率（分子）の構造'!M$53,NA())</f>
        <v>-3159</v>
      </c>
      <c r="J50" s="182" t="e">
        <f>NA()</f>
        <v>#N/A</v>
      </c>
      <c r="K50" s="182" t="e">
        <f>NA()</f>
        <v>#N/A</v>
      </c>
      <c r="L50" s="182">
        <f>IF(ISNUMBER('実質公債費比率（分子）の構造'!N$53),'実質公債費比率（分子）の構造'!N$53,NA())</f>
        <v>-2898</v>
      </c>
      <c r="M50" s="182" t="e">
        <f>NA()</f>
        <v>#N/A</v>
      </c>
      <c r="N50" s="182" t="e">
        <f>NA()</f>
        <v>#N/A</v>
      </c>
      <c r="O50" s="182">
        <f>IF(ISNUMBER('実質公債費比率（分子）の構造'!O$53),'実質公債費比率（分子）の構造'!O$53,NA())</f>
        <v>-2839</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60203</v>
      </c>
      <c r="E56" s="181"/>
      <c r="F56" s="181"/>
      <c r="G56" s="181">
        <f>'将来負担比率（分子）の構造'!J$52</f>
        <v>55286</v>
      </c>
      <c r="H56" s="181"/>
      <c r="I56" s="181"/>
      <c r="J56" s="181">
        <f>'将来負担比率（分子）の構造'!K$52</f>
        <v>50297</v>
      </c>
      <c r="K56" s="181"/>
      <c r="L56" s="181"/>
      <c r="M56" s="181">
        <f>'将来負担比率（分子）の構造'!L$52</f>
        <v>45500</v>
      </c>
      <c r="N56" s="181"/>
      <c r="O56" s="181"/>
      <c r="P56" s="181">
        <f>'将来負担比率（分子）の構造'!M$52</f>
        <v>42484</v>
      </c>
    </row>
    <row r="57" spans="1:16" x14ac:dyDescent="0.2">
      <c r="A57" s="181" t="s">
        <v>42</v>
      </c>
      <c r="B57" s="181"/>
      <c r="C57" s="181"/>
      <c r="D57" s="181" t="str">
        <f>'将来負担比率（分子）の構造'!I$51</f>
        <v>-</v>
      </c>
      <c r="E57" s="181"/>
      <c r="F57" s="181"/>
      <c r="G57" s="181">
        <f>'将来負担比率（分子）の構造'!J$51</f>
        <v>1</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42785</v>
      </c>
      <c r="E58" s="181"/>
      <c r="F58" s="181"/>
      <c r="G58" s="181">
        <f>'将来負担比率（分子）の構造'!J$50</f>
        <v>46896</v>
      </c>
      <c r="H58" s="181"/>
      <c r="I58" s="181"/>
      <c r="J58" s="181">
        <f>'将来負担比率（分子）の構造'!K$50</f>
        <v>53153</v>
      </c>
      <c r="K58" s="181"/>
      <c r="L58" s="181"/>
      <c r="M58" s="181">
        <f>'将来負担比率（分子）の構造'!L$50</f>
        <v>57649</v>
      </c>
      <c r="N58" s="181"/>
      <c r="O58" s="181"/>
      <c r="P58" s="181">
        <f>'将来負担比率（分子）の構造'!M$50</f>
        <v>60697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20477</v>
      </c>
      <c r="C62" s="181"/>
      <c r="D62" s="181"/>
      <c r="E62" s="181">
        <f>'将来負担比率（分子）の構造'!J$45</f>
        <v>18193</v>
      </c>
      <c r="F62" s="181"/>
      <c r="G62" s="181"/>
      <c r="H62" s="181">
        <f>'将来負担比率（分子）の構造'!K$45</f>
        <v>18537</v>
      </c>
      <c r="I62" s="181"/>
      <c r="J62" s="181"/>
      <c r="K62" s="181">
        <f>'将来負担比率（分子）の構造'!L$45</f>
        <v>17243</v>
      </c>
      <c r="L62" s="181"/>
      <c r="M62" s="181"/>
      <c r="N62" s="181">
        <f>'将来負担比率（分子）の構造'!M$45</f>
        <v>17240</v>
      </c>
      <c r="O62" s="181"/>
      <c r="P62" s="181"/>
    </row>
    <row r="63" spans="1:16" x14ac:dyDescent="0.2">
      <c r="A63" s="181" t="s">
        <v>34</v>
      </c>
      <c r="B63" s="181">
        <f>'将来負担比率（分子）の構造'!I$44</f>
        <v>1231</v>
      </c>
      <c r="C63" s="181"/>
      <c r="D63" s="181"/>
      <c r="E63" s="181">
        <f>'将来負担比率（分子）の構造'!J$44</f>
        <v>1439</v>
      </c>
      <c r="F63" s="181"/>
      <c r="G63" s="181"/>
      <c r="H63" s="181">
        <f>'将来負担比率（分子）の構造'!K$44</f>
        <v>1462</v>
      </c>
      <c r="I63" s="181"/>
      <c r="J63" s="181"/>
      <c r="K63" s="181">
        <f>'将来負担比率（分子）の構造'!L$44</f>
        <v>1524</v>
      </c>
      <c r="L63" s="181"/>
      <c r="M63" s="181"/>
      <c r="N63" s="181">
        <f>'将来負担比率（分子）の構造'!M$44</f>
        <v>1790</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265</v>
      </c>
      <c r="C65" s="181"/>
      <c r="D65" s="181"/>
      <c r="E65" s="181">
        <f>'将来負担比率（分子）の構造'!J$42</f>
        <v>200</v>
      </c>
      <c r="F65" s="181"/>
      <c r="G65" s="181"/>
      <c r="H65" s="181">
        <f>'将来負担比率（分子）の構造'!K$42</f>
        <v>32</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22138</v>
      </c>
      <c r="C66" s="181"/>
      <c r="D66" s="181"/>
      <c r="E66" s="181">
        <f>'将来負担比率（分子）の構造'!J$41</f>
        <v>20917</v>
      </c>
      <c r="F66" s="181"/>
      <c r="G66" s="181"/>
      <c r="H66" s="181">
        <f>'将来負担比率（分子）の構造'!K$41</f>
        <v>19947</v>
      </c>
      <c r="I66" s="181"/>
      <c r="J66" s="181"/>
      <c r="K66" s="181">
        <f>'将来負担比率（分子）の構造'!L$41</f>
        <v>18638</v>
      </c>
      <c r="L66" s="181"/>
      <c r="M66" s="181"/>
      <c r="N66" s="181">
        <f>'将来負担比率（分子）の構造'!M$41</f>
        <v>20376</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30289</v>
      </c>
      <c r="C72" s="185">
        <f>基金残高に係る経年分析!G55</f>
        <v>32607</v>
      </c>
      <c r="D72" s="185">
        <f>基金残高に係る経年分析!H55</f>
        <v>33875</v>
      </c>
    </row>
    <row r="73" spans="1:16" x14ac:dyDescent="0.2">
      <c r="A73" s="184" t="s">
        <v>77</v>
      </c>
      <c r="B73" s="185">
        <f>基金残高に係る経年分析!F56</f>
        <v>5675</v>
      </c>
      <c r="C73" s="185">
        <f>基金残高に係る経年分析!G56</f>
        <v>5779</v>
      </c>
      <c r="D73" s="185">
        <f>基金残高に係る経年分析!H56</f>
        <v>5883</v>
      </c>
    </row>
    <row r="74" spans="1:16" x14ac:dyDescent="0.2">
      <c r="A74" s="184" t="s">
        <v>78</v>
      </c>
      <c r="B74" s="185">
        <f>基金残高に係る経年分析!F57</f>
        <v>14908</v>
      </c>
      <c r="C74" s="185">
        <f>基金残高に係る経年分析!G57</f>
        <v>17056</v>
      </c>
      <c r="D74" s="185">
        <f>基金残高に係る経年分析!H57</f>
        <v>18964</v>
      </c>
    </row>
  </sheetData>
  <sheetProtection algorithmName="SHA-512" hashValue="BuyMv8d/v1qV3SCWbMogohOjsc+bkIrKBXSwuozXKPUPdARPpU9WGwr6zQAkxvwZMLOrDiGhrX48saqYGxs59w==" saltValue="r6NgS4APBfrVg5tVkfbC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224</v>
      </c>
      <c r="C5" s="634"/>
      <c r="D5" s="634"/>
      <c r="E5" s="634"/>
      <c r="F5" s="634"/>
      <c r="G5" s="634"/>
      <c r="H5" s="634"/>
      <c r="I5" s="634"/>
      <c r="J5" s="634"/>
      <c r="K5" s="634"/>
      <c r="L5" s="634"/>
      <c r="M5" s="634"/>
      <c r="N5" s="634"/>
      <c r="O5" s="634"/>
      <c r="P5" s="634"/>
      <c r="Q5" s="635"/>
      <c r="R5" s="636">
        <v>50011064</v>
      </c>
      <c r="S5" s="637"/>
      <c r="T5" s="637"/>
      <c r="U5" s="637"/>
      <c r="V5" s="637"/>
      <c r="W5" s="637"/>
      <c r="X5" s="637"/>
      <c r="Y5" s="638"/>
      <c r="Z5" s="639">
        <v>26.7</v>
      </c>
      <c r="AA5" s="639"/>
      <c r="AB5" s="639"/>
      <c r="AC5" s="639"/>
      <c r="AD5" s="640">
        <v>50011064</v>
      </c>
      <c r="AE5" s="640"/>
      <c r="AF5" s="640"/>
      <c r="AG5" s="640"/>
      <c r="AH5" s="640"/>
      <c r="AI5" s="640"/>
      <c r="AJ5" s="640"/>
      <c r="AK5" s="640"/>
      <c r="AL5" s="641">
        <v>55.2</v>
      </c>
      <c r="AM5" s="642"/>
      <c r="AN5" s="642"/>
      <c r="AO5" s="643"/>
      <c r="AP5" s="633" t="s">
        <v>225</v>
      </c>
      <c r="AQ5" s="634"/>
      <c r="AR5" s="634"/>
      <c r="AS5" s="634"/>
      <c r="AT5" s="634"/>
      <c r="AU5" s="634"/>
      <c r="AV5" s="634"/>
      <c r="AW5" s="634"/>
      <c r="AX5" s="634"/>
      <c r="AY5" s="634"/>
      <c r="AZ5" s="634"/>
      <c r="BA5" s="634"/>
      <c r="BB5" s="634"/>
      <c r="BC5" s="634"/>
      <c r="BD5" s="634"/>
      <c r="BE5" s="634"/>
      <c r="BF5" s="635"/>
      <c r="BG5" s="647">
        <v>49988058</v>
      </c>
      <c r="BH5" s="648"/>
      <c r="BI5" s="648"/>
      <c r="BJ5" s="648"/>
      <c r="BK5" s="648"/>
      <c r="BL5" s="648"/>
      <c r="BM5" s="648"/>
      <c r="BN5" s="649"/>
      <c r="BO5" s="650">
        <v>100</v>
      </c>
      <c r="BP5" s="650"/>
      <c r="BQ5" s="650"/>
      <c r="BR5" s="650"/>
      <c r="BS5" s="651" t="s">
        <v>172</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2">
      <c r="B6" s="644" t="s">
        <v>229</v>
      </c>
      <c r="C6" s="645"/>
      <c r="D6" s="645"/>
      <c r="E6" s="645"/>
      <c r="F6" s="645"/>
      <c r="G6" s="645"/>
      <c r="H6" s="645"/>
      <c r="I6" s="645"/>
      <c r="J6" s="645"/>
      <c r="K6" s="645"/>
      <c r="L6" s="645"/>
      <c r="M6" s="645"/>
      <c r="N6" s="645"/>
      <c r="O6" s="645"/>
      <c r="P6" s="645"/>
      <c r="Q6" s="646"/>
      <c r="R6" s="647">
        <v>500047</v>
      </c>
      <c r="S6" s="648"/>
      <c r="T6" s="648"/>
      <c r="U6" s="648"/>
      <c r="V6" s="648"/>
      <c r="W6" s="648"/>
      <c r="X6" s="648"/>
      <c r="Y6" s="649"/>
      <c r="Z6" s="650">
        <v>0.3</v>
      </c>
      <c r="AA6" s="650"/>
      <c r="AB6" s="650"/>
      <c r="AC6" s="650"/>
      <c r="AD6" s="651">
        <v>500047</v>
      </c>
      <c r="AE6" s="651"/>
      <c r="AF6" s="651"/>
      <c r="AG6" s="651"/>
      <c r="AH6" s="651"/>
      <c r="AI6" s="651"/>
      <c r="AJ6" s="651"/>
      <c r="AK6" s="651"/>
      <c r="AL6" s="652">
        <v>0.6</v>
      </c>
      <c r="AM6" s="653"/>
      <c r="AN6" s="653"/>
      <c r="AO6" s="654"/>
      <c r="AP6" s="644" t="s">
        <v>230</v>
      </c>
      <c r="AQ6" s="645"/>
      <c r="AR6" s="645"/>
      <c r="AS6" s="645"/>
      <c r="AT6" s="645"/>
      <c r="AU6" s="645"/>
      <c r="AV6" s="645"/>
      <c r="AW6" s="645"/>
      <c r="AX6" s="645"/>
      <c r="AY6" s="645"/>
      <c r="AZ6" s="645"/>
      <c r="BA6" s="645"/>
      <c r="BB6" s="645"/>
      <c r="BC6" s="645"/>
      <c r="BD6" s="645"/>
      <c r="BE6" s="645"/>
      <c r="BF6" s="646"/>
      <c r="BG6" s="647">
        <v>49988058</v>
      </c>
      <c r="BH6" s="648"/>
      <c r="BI6" s="648"/>
      <c r="BJ6" s="648"/>
      <c r="BK6" s="648"/>
      <c r="BL6" s="648"/>
      <c r="BM6" s="648"/>
      <c r="BN6" s="649"/>
      <c r="BO6" s="650">
        <v>100</v>
      </c>
      <c r="BP6" s="650"/>
      <c r="BQ6" s="650"/>
      <c r="BR6" s="650"/>
      <c r="BS6" s="651" t="s">
        <v>127</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735227</v>
      </c>
      <c r="CS6" s="648"/>
      <c r="CT6" s="648"/>
      <c r="CU6" s="648"/>
      <c r="CV6" s="648"/>
      <c r="CW6" s="648"/>
      <c r="CX6" s="648"/>
      <c r="CY6" s="649"/>
      <c r="CZ6" s="641">
        <v>0.4</v>
      </c>
      <c r="DA6" s="642"/>
      <c r="DB6" s="642"/>
      <c r="DC6" s="661"/>
      <c r="DD6" s="656" t="s">
        <v>127</v>
      </c>
      <c r="DE6" s="648"/>
      <c r="DF6" s="648"/>
      <c r="DG6" s="648"/>
      <c r="DH6" s="648"/>
      <c r="DI6" s="648"/>
      <c r="DJ6" s="648"/>
      <c r="DK6" s="648"/>
      <c r="DL6" s="648"/>
      <c r="DM6" s="648"/>
      <c r="DN6" s="648"/>
      <c r="DO6" s="648"/>
      <c r="DP6" s="649"/>
      <c r="DQ6" s="656">
        <v>735227</v>
      </c>
      <c r="DR6" s="648"/>
      <c r="DS6" s="648"/>
      <c r="DT6" s="648"/>
      <c r="DU6" s="648"/>
      <c r="DV6" s="648"/>
      <c r="DW6" s="648"/>
      <c r="DX6" s="648"/>
      <c r="DY6" s="648"/>
      <c r="DZ6" s="648"/>
      <c r="EA6" s="648"/>
      <c r="EB6" s="648"/>
      <c r="EC6" s="657"/>
    </row>
    <row r="7" spans="2:143" ht="11.25" customHeight="1" x14ac:dyDescent="0.2">
      <c r="B7" s="644" t="s">
        <v>232</v>
      </c>
      <c r="C7" s="645"/>
      <c r="D7" s="645"/>
      <c r="E7" s="645"/>
      <c r="F7" s="645"/>
      <c r="G7" s="645"/>
      <c r="H7" s="645"/>
      <c r="I7" s="645"/>
      <c r="J7" s="645"/>
      <c r="K7" s="645"/>
      <c r="L7" s="645"/>
      <c r="M7" s="645"/>
      <c r="N7" s="645"/>
      <c r="O7" s="645"/>
      <c r="P7" s="645"/>
      <c r="Q7" s="646"/>
      <c r="R7" s="647">
        <v>133511</v>
      </c>
      <c r="S7" s="648"/>
      <c r="T7" s="648"/>
      <c r="U7" s="648"/>
      <c r="V7" s="648"/>
      <c r="W7" s="648"/>
      <c r="X7" s="648"/>
      <c r="Y7" s="649"/>
      <c r="Z7" s="650">
        <v>0.1</v>
      </c>
      <c r="AA7" s="650"/>
      <c r="AB7" s="650"/>
      <c r="AC7" s="650"/>
      <c r="AD7" s="651">
        <v>133511</v>
      </c>
      <c r="AE7" s="651"/>
      <c r="AF7" s="651"/>
      <c r="AG7" s="651"/>
      <c r="AH7" s="651"/>
      <c r="AI7" s="651"/>
      <c r="AJ7" s="651"/>
      <c r="AK7" s="651"/>
      <c r="AL7" s="652">
        <v>0.1</v>
      </c>
      <c r="AM7" s="653"/>
      <c r="AN7" s="653"/>
      <c r="AO7" s="654"/>
      <c r="AP7" s="644" t="s">
        <v>233</v>
      </c>
      <c r="AQ7" s="645"/>
      <c r="AR7" s="645"/>
      <c r="AS7" s="645"/>
      <c r="AT7" s="645"/>
      <c r="AU7" s="645"/>
      <c r="AV7" s="645"/>
      <c r="AW7" s="645"/>
      <c r="AX7" s="645"/>
      <c r="AY7" s="645"/>
      <c r="AZ7" s="645"/>
      <c r="BA7" s="645"/>
      <c r="BB7" s="645"/>
      <c r="BC7" s="645"/>
      <c r="BD7" s="645"/>
      <c r="BE7" s="645"/>
      <c r="BF7" s="646"/>
      <c r="BG7" s="647">
        <v>45553835</v>
      </c>
      <c r="BH7" s="648"/>
      <c r="BI7" s="648"/>
      <c r="BJ7" s="648"/>
      <c r="BK7" s="648"/>
      <c r="BL7" s="648"/>
      <c r="BM7" s="648"/>
      <c r="BN7" s="649"/>
      <c r="BO7" s="650">
        <v>91.1</v>
      </c>
      <c r="BP7" s="650"/>
      <c r="BQ7" s="650"/>
      <c r="BR7" s="650"/>
      <c r="BS7" s="651" t="s">
        <v>127</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53618682</v>
      </c>
      <c r="CS7" s="648"/>
      <c r="CT7" s="648"/>
      <c r="CU7" s="648"/>
      <c r="CV7" s="648"/>
      <c r="CW7" s="648"/>
      <c r="CX7" s="648"/>
      <c r="CY7" s="649"/>
      <c r="CZ7" s="650">
        <v>29.1</v>
      </c>
      <c r="DA7" s="650"/>
      <c r="DB7" s="650"/>
      <c r="DC7" s="650"/>
      <c r="DD7" s="656">
        <v>871417</v>
      </c>
      <c r="DE7" s="648"/>
      <c r="DF7" s="648"/>
      <c r="DG7" s="648"/>
      <c r="DH7" s="648"/>
      <c r="DI7" s="648"/>
      <c r="DJ7" s="648"/>
      <c r="DK7" s="648"/>
      <c r="DL7" s="648"/>
      <c r="DM7" s="648"/>
      <c r="DN7" s="648"/>
      <c r="DO7" s="648"/>
      <c r="DP7" s="649"/>
      <c r="DQ7" s="656">
        <v>16165206</v>
      </c>
      <c r="DR7" s="648"/>
      <c r="DS7" s="648"/>
      <c r="DT7" s="648"/>
      <c r="DU7" s="648"/>
      <c r="DV7" s="648"/>
      <c r="DW7" s="648"/>
      <c r="DX7" s="648"/>
      <c r="DY7" s="648"/>
      <c r="DZ7" s="648"/>
      <c r="EA7" s="648"/>
      <c r="EB7" s="648"/>
      <c r="EC7" s="657"/>
    </row>
    <row r="8" spans="2:143" ht="11.25" customHeight="1" x14ac:dyDescent="0.2">
      <c r="B8" s="644" t="s">
        <v>235</v>
      </c>
      <c r="C8" s="645"/>
      <c r="D8" s="645"/>
      <c r="E8" s="645"/>
      <c r="F8" s="645"/>
      <c r="G8" s="645"/>
      <c r="H8" s="645"/>
      <c r="I8" s="645"/>
      <c r="J8" s="645"/>
      <c r="K8" s="645"/>
      <c r="L8" s="645"/>
      <c r="M8" s="645"/>
      <c r="N8" s="645"/>
      <c r="O8" s="645"/>
      <c r="P8" s="645"/>
      <c r="Q8" s="646"/>
      <c r="R8" s="647">
        <v>647771</v>
      </c>
      <c r="S8" s="648"/>
      <c r="T8" s="648"/>
      <c r="U8" s="648"/>
      <c r="V8" s="648"/>
      <c r="W8" s="648"/>
      <c r="X8" s="648"/>
      <c r="Y8" s="649"/>
      <c r="Z8" s="650">
        <v>0.3</v>
      </c>
      <c r="AA8" s="650"/>
      <c r="AB8" s="650"/>
      <c r="AC8" s="650"/>
      <c r="AD8" s="651">
        <v>647771</v>
      </c>
      <c r="AE8" s="651"/>
      <c r="AF8" s="651"/>
      <c r="AG8" s="651"/>
      <c r="AH8" s="651"/>
      <c r="AI8" s="651"/>
      <c r="AJ8" s="651"/>
      <c r="AK8" s="651"/>
      <c r="AL8" s="652">
        <v>0.7</v>
      </c>
      <c r="AM8" s="653"/>
      <c r="AN8" s="653"/>
      <c r="AO8" s="654"/>
      <c r="AP8" s="644" t="s">
        <v>236</v>
      </c>
      <c r="AQ8" s="645"/>
      <c r="AR8" s="645"/>
      <c r="AS8" s="645"/>
      <c r="AT8" s="645"/>
      <c r="AU8" s="645"/>
      <c r="AV8" s="645"/>
      <c r="AW8" s="645"/>
      <c r="AX8" s="645"/>
      <c r="AY8" s="645"/>
      <c r="AZ8" s="645"/>
      <c r="BA8" s="645"/>
      <c r="BB8" s="645"/>
      <c r="BC8" s="645"/>
      <c r="BD8" s="645"/>
      <c r="BE8" s="645"/>
      <c r="BF8" s="646"/>
      <c r="BG8" s="647">
        <v>706432</v>
      </c>
      <c r="BH8" s="648"/>
      <c r="BI8" s="648"/>
      <c r="BJ8" s="648"/>
      <c r="BK8" s="648"/>
      <c r="BL8" s="648"/>
      <c r="BM8" s="648"/>
      <c r="BN8" s="649"/>
      <c r="BO8" s="650">
        <v>1.4</v>
      </c>
      <c r="BP8" s="650"/>
      <c r="BQ8" s="650"/>
      <c r="BR8" s="650"/>
      <c r="BS8" s="656" t="s">
        <v>237</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82026135</v>
      </c>
      <c r="CS8" s="648"/>
      <c r="CT8" s="648"/>
      <c r="CU8" s="648"/>
      <c r="CV8" s="648"/>
      <c r="CW8" s="648"/>
      <c r="CX8" s="648"/>
      <c r="CY8" s="649"/>
      <c r="CZ8" s="650">
        <v>44.6</v>
      </c>
      <c r="DA8" s="650"/>
      <c r="DB8" s="650"/>
      <c r="DC8" s="650"/>
      <c r="DD8" s="656">
        <v>1238265</v>
      </c>
      <c r="DE8" s="648"/>
      <c r="DF8" s="648"/>
      <c r="DG8" s="648"/>
      <c r="DH8" s="648"/>
      <c r="DI8" s="648"/>
      <c r="DJ8" s="648"/>
      <c r="DK8" s="648"/>
      <c r="DL8" s="648"/>
      <c r="DM8" s="648"/>
      <c r="DN8" s="648"/>
      <c r="DO8" s="648"/>
      <c r="DP8" s="649"/>
      <c r="DQ8" s="656">
        <v>42539094</v>
      </c>
      <c r="DR8" s="648"/>
      <c r="DS8" s="648"/>
      <c r="DT8" s="648"/>
      <c r="DU8" s="648"/>
      <c r="DV8" s="648"/>
      <c r="DW8" s="648"/>
      <c r="DX8" s="648"/>
      <c r="DY8" s="648"/>
      <c r="DZ8" s="648"/>
      <c r="EA8" s="648"/>
      <c r="EB8" s="648"/>
      <c r="EC8" s="657"/>
    </row>
    <row r="9" spans="2:143" ht="11.25" customHeight="1" x14ac:dyDescent="0.2">
      <c r="B9" s="644" t="s">
        <v>239</v>
      </c>
      <c r="C9" s="645"/>
      <c r="D9" s="645"/>
      <c r="E9" s="645"/>
      <c r="F9" s="645"/>
      <c r="G9" s="645"/>
      <c r="H9" s="645"/>
      <c r="I9" s="645"/>
      <c r="J9" s="645"/>
      <c r="K9" s="645"/>
      <c r="L9" s="645"/>
      <c r="M9" s="645"/>
      <c r="N9" s="645"/>
      <c r="O9" s="645"/>
      <c r="P9" s="645"/>
      <c r="Q9" s="646"/>
      <c r="R9" s="647">
        <v>758707</v>
      </c>
      <c r="S9" s="648"/>
      <c r="T9" s="648"/>
      <c r="U9" s="648"/>
      <c r="V9" s="648"/>
      <c r="W9" s="648"/>
      <c r="X9" s="648"/>
      <c r="Y9" s="649"/>
      <c r="Z9" s="650">
        <v>0.4</v>
      </c>
      <c r="AA9" s="650"/>
      <c r="AB9" s="650"/>
      <c r="AC9" s="650"/>
      <c r="AD9" s="651">
        <v>758707</v>
      </c>
      <c r="AE9" s="651"/>
      <c r="AF9" s="651"/>
      <c r="AG9" s="651"/>
      <c r="AH9" s="651"/>
      <c r="AI9" s="651"/>
      <c r="AJ9" s="651"/>
      <c r="AK9" s="651"/>
      <c r="AL9" s="652">
        <v>0.8</v>
      </c>
      <c r="AM9" s="653"/>
      <c r="AN9" s="653"/>
      <c r="AO9" s="654"/>
      <c r="AP9" s="644" t="s">
        <v>240</v>
      </c>
      <c r="AQ9" s="645"/>
      <c r="AR9" s="645"/>
      <c r="AS9" s="645"/>
      <c r="AT9" s="645"/>
      <c r="AU9" s="645"/>
      <c r="AV9" s="645"/>
      <c r="AW9" s="645"/>
      <c r="AX9" s="645"/>
      <c r="AY9" s="645"/>
      <c r="AZ9" s="645"/>
      <c r="BA9" s="645"/>
      <c r="BB9" s="645"/>
      <c r="BC9" s="645"/>
      <c r="BD9" s="645"/>
      <c r="BE9" s="645"/>
      <c r="BF9" s="646"/>
      <c r="BG9" s="647">
        <v>44847403</v>
      </c>
      <c r="BH9" s="648"/>
      <c r="BI9" s="648"/>
      <c r="BJ9" s="648"/>
      <c r="BK9" s="648"/>
      <c r="BL9" s="648"/>
      <c r="BM9" s="648"/>
      <c r="BN9" s="649"/>
      <c r="BO9" s="650">
        <v>89.7</v>
      </c>
      <c r="BP9" s="650"/>
      <c r="BQ9" s="650"/>
      <c r="BR9" s="650"/>
      <c r="BS9" s="656" t="s">
        <v>172</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15628886</v>
      </c>
      <c r="CS9" s="648"/>
      <c r="CT9" s="648"/>
      <c r="CU9" s="648"/>
      <c r="CV9" s="648"/>
      <c r="CW9" s="648"/>
      <c r="CX9" s="648"/>
      <c r="CY9" s="649"/>
      <c r="CZ9" s="650">
        <v>8.5</v>
      </c>
      <c r="DA9" s="650"/>
      <c r="DB9" s="650"/>
      <c r="DC9" s="650"/>
      <c r="DD9" s="656">
        <v>361433</v>
      </c>
      <c r="DE9" s="648"/>
      <c r="DF9" s="648"/>
      <c r="DG9" s="648"/>
      <c r="DH9" s="648"/>
      <c r="DI9" s="648"/>
      <c r="DJ9" s="648"/>
      <c r="DK9" s="648"/>
      <c r="DL9" s="648"/>
      <c r="DM9" s="648"/>
      <c r="DN9" s="648"/>
      <c r="DO9" s="648"/>
      <c r="DP9" s="649"/>
      <c r="DQ9" s="656">
        <v>12838661</v>
      </c>
      <c r="DR9" s="648"/>
      <c r="DS9" s="648"/>
      <c r="DT9" s="648"/>
      <c r="DU9" s="648"/>
      <c r="DV9" s="648"/>
      <c r="DW9" s="648"/>
      <c r="DX9" s="648"/>
      <c r="DY9" s="648"/>
      <c r="DZ9" s="648"/>
      <c r="EA9" s="648"/>
      <c r="EB9" s="648"/>
      <c r="EC9" s="657"/>
    </row>
    <row r="10" spans="2:143" ht="11.25" customHeight="1" x14ac:dyDescent="0.2">
      <c r="B10" s="644" t="s">
        <v>242</v>
      </c>
      <c r="C10" s="645"/>
      <c r="D10" s="645"/>
      <c r="E10" s="645"/>
      <c r="F10" s="645"/>
      <c r="G10" s="645"/>
      <c r="H10" s="645"/>
      <c r="I10" s="645"/>
      <c r="J10" s="645"/>
      <c r="K10" s="645"/>
      <c r="L10" s="645"/>
      <c r="M10" s="645"/>
      <c r="N10" s="645"/>
      <c r="O10" s="645"/>
      <c r="P10" s="645"/>
      <c r="Q10" s="646"/>
      <c r="R10" s="647" t="s">
        <v>243</v>
      </c>
      <c r="S10" s="648"/>
      <c r="T10" s="648"/>
      <c r="U10" s="648"/>
      <c r="V10" s="648"/>
      <c r="W10" s="648"/>
      <c r="X10" s="648"/>
      <c r="Y10" s="649"/>
      <c r="Z10" s="650" t="s">
        <v>127</v>
      </c>
      <c r="AA10" s="650"/>
      <c r="AB10" s="650"/>
      <c r="AC10" s="650"/>
      <c r="AD10" s="651" t="s">
        <v>172</v>
      </c>
      <c r="AE10" s="651"/>
      <c r="AF10" s="651"/>
      <c r="AG10" s="651"/>
      <c r="AH10" s="651"/>
      <c r="AI10" s="651"/>
      <c r="AJ10" s="651"/>
      <c r="AK10" s="651"/>
      <c r="AL10" s="652" t="s">
        <v>237</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t="s">
        <v>237</v>
      </c>
      <c r="BH10" s="648"/>
      <c r="BI10" s="648"/>
      <c r="BJ10" s="648"/>
      <c r="BK10" s="648"/>
      <c r="BL10" s="648"/>
      <c r="BM10" s="648"/>
      <c r="BN10" s="649"/>
      <c r="BO10" s="650" t="s">
        <v>172</v>
      </c>
      <c r="BP10" s="650"/>
      <c r="BQ10" s="650"/>
      <c r="BR10" s="650"/>
      <c r="BS10" s="656" t="s">
        <v>127</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999308</v>
      </c>
      <c r="CS10" s="648"/>
      <c r="CT10" s="648"/>
      <c r="CU10" s="648"/>
      <c r="CV10" s="648"/>
      <c r="CW10" s="648"/>
      <c r="CX10" s="648"/>
      <c r="CY10" s="649"/>
      <c r="CZ10" s="650">
        <v>0.5</v>
      </c>
      <c r="DA10" s="650"/>
      <c r="DB10" s="650"/>
      <c r="DC10" s="650"/>
      <c r="DD10" s="656" t="s">
        <v>127</v>
      </c>
      <c r="DE10" s="648"/>
      <c r="DF10" s="648"/>
      <c r="DG10" s="648"/>
      <c r="DH10" s="648"/>
      <c r="DI10" s="648"/>
      <c r="DJ10" s="648"/>
      <c r="DK10" s="648"/>
      <c r="DL10" s="648"/>
      <c r="DM10" s="648"/>
      <c r="DN10" s="648"/>
      <c r="DO10" s="648"/>
      <c r="DP10" s="649"/>
      <c r="DQ10" s="656">
        <v>864478</v>
      </c>
      <c r="DR10" s="648"/>
      <c r="DS10" s="648"/>
      <c r="DT10" s="648"/>
      <c r="DU10" s="648"/>
      <c r="DV10" s="648"/>
      <c r="DW10" s="648"/>
      <c r="DX10" s="648"/>
      <c r="DY10" s="648"/>
      <c r="DZ10" s="648"/>
      <c r="EA10" s="648"/>
      <c r="EB10" s="648"/>
      <c r="EC10" s="657"/>
    </row>
    <row r="11" spans="2:143" ht="11.25" customHeight="1" x14ac:dyDescent="0.2">
      <c r="B11" s="644" t="s">
        <v>246</v>
      </c>
      <c r="C11" s="645"/>
      <c r="D11" s="645"/>
      <c r="E11" s="645"/>
      <c r="F11" s="645"/>
      <c r="G11" s="645"/>
      <c r="H11" s="645"/>
      <c r="I11" s="645"/>
      <c r="J11" s="645"/>
      <c r="K11" s="645"/>
      <c r="L11" s="645"/>
      <c r="M11" s="645"/>
      <c r="N11" s="645"/>
      <c r="O11" s="645"/>
      <c r="P11" s="645"/>
      <c r="Q11" s="646"/>
      <c r="R11" s="647">
        <v>11552680</v>
      </c>
      <c r="S11" s="648"/>
      <c r="T11" s="648"/>
      <c r="U11" s="648"/>
      <c r="V11" s="648"/>
      <c r="W11" s="648"/>
      <c r="X11" s="648"/>
      <c r="Y11" s="649"/>
      <c r="Z11" s="652">
        <v>6.2</v>
      </c>
      <c r="AA11" s="653"/>
      <c r="AB11" s="653"/>
      <c r="AC11" s="665"/>
      <c r="AD11" s="656">
        <v>11552680</v>
      </c>
      <c r="AE11" s="648"/>
      <c r="AF11" s="648"/>
      <c r="AG11" s="648"/>
      <c r="AH11" s="648"/>
      <c r="AI11" s="648"/>
      <c r="AJ11" s="648"/>
      <c r="AK11" s="649"/>
      <c r="AL11" s="652">
        <v>12.8</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t="s">
        <v>127</v>
      </c>
      <c r="BH11" s="648"/>
      <c r="BI11" s="648"/>
      <c r="BJ11" s="648"/>
      <c r="BK11" s="648"/>
      <c r="BL11" s="648"/>
      <c r="BM11" s="648"/>
      <c r="BN11" s="649"/>
      <c r="BO11" s="650" t="s">
        <v>127</v>
      </c>
      <c r="BP11" s="650"/>
      <c r="BQ11" s="650"/>
      <c r="BR11" s="650"/>
      <c r="BS11" s="656" t="s">
        <v>243</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t="s">
        <v>237</v>
      </c>
      <c r="CS11" s="648"/>
      <c r="CT11" s="648"/>
      <c r="CU11" s="648"/>
      <c r="CV11" s="648"/>
      <c r="CW11" s="648"/>
      <c r="CX11" s="648"/>
      <c r="CY11" s="649"/>
      <c r="CZ11" s="650" t="s">
        <v>127</v>
      </c>
      <c r="DA11" s="650"/>
      <c r="DB11" s="650"/>
      <c r="DC11" s="650"/>
      <c r="DD11" s="656" t="s">
        <v>237</v>
      </c>
      <c r="DE11" s="648"/>
      <c r="DF11" s="648"/>
      <c r="DG11" s="648"/>
      <c r="DH11" s="648"/>
      <c r="DI11" s="648"/>
      <c r="DJ11" s="648"/>
      <c r="DK11" s="648"/>
      <c r="DL11" s="648"/>
      <c r="DM11" s="648"/>
      <c r="DN11" s="648"/>
      <c r="DO11" s="648"/>
      <c r="DP11" s="649"/>
      <c r="DQ11" s="656" t="s">
        <v>172</v>
      </c>
      <c r="DR11" s="648"/>
      <c r="DS11" s="648"/>
      <c r="DT11" s="648"/>
      <c r="DU11" s="648"/>
      <c r="DV11" s="648"/>
      <c r="DW11" s="648"/>
      <c r="DX11" s="648"/>
      <c r="DY11" s="648"/>
      <c r="DZ11" s="648"/>
      <c r="EA11" s="648"/>
      <c r="EB11" s="648"/>
      <c r="EC11" s="657"/>
    </row>
    <row r="12" spans="2:143" ht="11.25" customHeight="1" x14ac:dyDescent="0.2">
      <c r="B12" s="644" t="s">
        <v>249</v>
      </c>
      <c r="C12" s="645"/>
      <c r="D12" s="645"/>
      <c r="E12" s="645"/>
      <c r="F12" s="645"/>
      <c r="G12" s="645"/>
      <c r="H12" s="645"/>
      <c r="I12" s="645"/>
      <c r="J12" s="645"/>
      <c r="K12" s="645"/>
      <c r="L12" s="645"/>
      <c r="M12" s="645"/>
      <c r="N12" s="645"/>
      <c r="O12" s="645"/>
      <c r="P12" s="645"/>
      <c r="Q12" s="646"/>
      <c r="R12" s="647" t="s">
        <v>172</v>
      </c>
      <c r="S12" s="648"/>
      <c r="T12" s="648"/>
      <c r="U12" s="648"/>
      <c r="V12" s="648"/>
      <c r="W12" s="648"/>
      <c r="X12" s="648"/>
      <c r="Y12" s="649"/>
      <c r="Z12" s="650" t="s">
        <v>127</v>
      </c>
      <c r="AA12" s="650"/>
      <c r="AB12" s="650"/>
      <c r="AC12" s="650"/>
      <c r="AD12" s="651" t="s">
        <v>237</v>
      </c>
      <c r="AE12" s="651"/>
      <c r="AF12" s="651"/>
      <c r="AG12" s="651"/>
      <c r="AH12" s="651"/>
      <c r="AI12" s="651"/>
      <c r="AJ12" s="651"/>
      <c r="AK12" s="651"/>
      <c r="AL12" s="652" t="s">
        <v>172</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t="s">
        <v>127</v>
      </c>
      <c r="BH12" s="648"/>
      <c r="BI12" s="648"/>
      <c r="BJ12" s="648"/>
      <c r="BK12" s="648"/>
      <c r="BL12" s="648"/>
      <c r="BM12" s="648"/>
      <c r="BN12" s="649"/>
      <c r="BO12" s="650" t="s">
        <v>237</v>
      </c>
      <c r="BP12" s="650"/>
      <c r="BQ12" s="650"/>
      <c r="BR12" s="650"/>
      <c r="BS12" s="656" t="s">
        <v>127</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2867753</v>
      </c>
      <c r="CS12" s="648"/>
      <c r="CT12" s="648"/>
      <c r="CU12" s="648"/>
      <c r="CV12" s="648"/>
      <c r="CW12" s="648"/>
      <c r="CX12" s="648"/>
      <c r="CY12" s="649"/>
      <c r="CZ12" s="650">
        <v>1.6</v>
      </c>
      <c r="DA12" s="650"/>
      <c r="DB12" s="650"/>
      <c r="DC12" s="650"/>
      <c r="DD12" s="656">
        <v>37087</v>
      </c>
      <c r="DE12" s="648"/>
      <c r="DF12" s="648"/>
      <c r="DG12" s="648"/>
      <c r="DH12" s="648"/>
      <c r="DI12" s="648"/>
      <c r="DJ12" s="648"/>
      <c r="DK12" s="648"/>
      <c r="DL12" s="648"/>
      <c r="DM12" s="648"/>
      <c r="DN12" s="648"/>
      <c r="DO12" s="648"/>
      <c r="DP12" s="649"/>
      <c r="DQ12" s="656">
        <v>1658594</v>
      </c>
      <c r="DR12" s="648"/>
      <c r="DS12" s="648"/>
      <c r="DT12" s="648"/>
      <c r="DU12" s="648"/>
      <c r="DV12" s="648"/>
      <c r="DW12" s="648"/>
      <c r="DX12" s="648"/>
      <c r="DY12" s="648"/>
      <c r="DZ12" s="648"/>
      <c r="EA12" s="648"/>
      <c r="EB12" s="648"/>
      <c r="EC12" s="657"/>
    </row>
    <row r="13" spans="2:143" ht="11.25" customHeight="1" x14ac:dyDescent="0.2">
      <c r="B13" s="644" t="s">
        <v>252</v>
      </c>
      <c r="C13" s="645"/>
      <c r="D13" s="645"/>
      <c r="E13" s="645"/>
      <c r="F13" s="645"/>
      <c r="G13" s="645"/>
      <c r="H13" s="645"/>
      <c r="I13" s="645"/>
      <c r="J13" s="645"/>
      <c r="K13" s="645"/>
      <c r="L13" s="645"/>
      <c r="M13" s="645"/>
      <c r="N13" s="645"/>
      <c r="O13" s="645"/>
      <c r="P13" s="645"/>
      <c r="Q13" s="646"/>
      <c r="R13" s="647" t="s">
        <v>172</v>
      </c>
      <c r="S13" s="648"/>
      <c r="T13" s="648"/>
      <c r="U13" s="648"/>
      <c r="V13" s="648"/>
      <c r="W13" s="648"/>
      <c r="X13" s="648"/>
      <c r="Y13" s="649"/>
      <c r="Z13" s="650" t="s">
        <v>243</v>
      </c>
      <c r="AA13" s="650"/>
      <c r="AB13" s="650"/>
      <c r="AC13" s="650"/>
      <c r="AD13" s="651" t="s">
        <v>127</v>
      </c>
      <c r="AE13" s="651"/>
      <c r="AF13" s="651"/>
      <c r="AG13" s="651"/>
      <c r="AH13" s="651"/>
      <c r="AI13" s="651"/>
      <c r="AJ13" s="651"/>
      <c r="AK13" s="651"/>
      <c r="AL13" s="652" t="s">
        <v>127</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t="s">
        <v>172</v>
      </c>
      <c r="BH13" s="648"/>
      <c r="BI13" s="648"/>
      <c r="BJ13" s="648"/>
      <c r="BK13" s="648"/>
      <c r="BL13" s="648"/>
      <c r="BM13" s="648"/>
      <c r="BN13" s="649"/>
      <c r="BO13" s="650" t="s">
        <v>127</v>
      </c>
      <c r="BP13" s="650"/>
      <c r="BQ13" s="650"/>
      <c r="BR13" s="650"/>
      <c r="BS13" s="656" t="s">
        <v>237</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10029995</v>
      </c>
      <c r="CS13" s="648"/>
      <c r="CT13" s="648"/>
      <c r="CU13" s="648"/>
      <c r="CV13" s="648"/>
      <c r="CW13" s="648"/>
      <c r="CX13" s="648"/>
      <c r="CY13" s="649"/>
      <c r="CZ13" s="650">
        <v>5.4</v>
      </c>
      <c r="DA13" s="650"/>
      <c r="DB13" s="650"/>
      <c r="DC13" s="650"/>
      <c r="DD13" s="656">
        <v>3691995</v>
      </c>
      <c r="DE13" s="648"/>
      <c r="DF13" s="648"/>
      <c r="DG13" s="648"/>
      <c r="DH13" s="648"/>
      <c r="DI13" s="648"/>
      <c r="DJ13" s="648"/>
      <c r="DK13" s="648"/>
      <c r="DL13" s="648"/>
      <c r="DM13" s="648"/>
      <c r="DN13" s="648"/>
      <c r="DO13" s="648"/>
      <c r="DP13" s="649"/>
      <c r="DQ13" s="656">
        <v>7546273</v>
      </c>
      <c r="DR13" s="648"/>
      <c r="DS13" s="648"/>
      <c r="DT13" s="648"/>
      <c r="DU13" s="648"/>
      <c r="DV13" s="648"/>
      <c r="DW13" s="648"/>
      <c r="DX13" s="648"/>
      <c r="DY13" s="648"/>
      <c r="DZ13" s="648"/>
      <c r="EA13" s="648"/>
      <c r="EB13" s="648"/>
      <c r="EC13" s="657"/>
    </row>
    <row r="14" spans="2:143" ht="11.25" customHeight="1" x14ac:dyDescent="0.2">
      <c r="B14" s="644" t="s">
        <v>255</v>
      </c>
      <c r="C14" s="645"/>
      <c r="D14" s="645"/>
      <c r="E14" s="645"/>
      <c r="F14" s="645"/>
      <c r="G14" s="645"/>
      <c r="H14" s="645"/>
      <c r="I14" s="645"/>
      <c r="J14" s="645"/>
      <c r="K14" s="645"/>
      <c r="L14" s="645"/>
      <c r="M14" s="645"/>
      <c r="N14" s="645"/>
      <c r="O14" s="645"/>
      <c r="P14" s="645"/>
      <c r="Q14" s="646"/>
      <c r="R14" s="647">
        <v>42</v>
      </c>
      <c r="S14" s="648"/>
      <c r="T14" s="648"/>
      <c r="U14" s="648"/>
      <c r="V14" s="648"/>
      <c r="W14" s="648"/>
      <c r="X14" s="648"/>
      <c r="Y14" s="649"/>
      <c r="Z14" s="650">
        <v>0</v>
      </c>
      <c r="AA14" s="650"/>
      <c r="AB14" s="650"/>
      <c r="AC14" s="650"/>
      <c r="AD14" s="651">
        <v>42</v>
      </c>
      <c r="AE14" s="651"/>
      <c r="AF14" s="651"/>
      <c r="AG14" s="651"/>
      <c r="AH14" s="651"/>
      <c r="AI14" s="651"/>
      <c r="AJ14" s="651"/>
      <c r="AK14" s="651"/>
      <c r="AL14" s="652">
        <v>0</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113671</v>
      </c>
      <c r="BH14" s="648"/>
      <c r="BI14" s="648"/>
      <c r="BJ14" s="648"/>
      <c r="BK14" s="648"/>
      <c r="BL14" s="648"/>
      <c r="BM14" s="648"/>
      <c r="BN14" s="649"/>
      <c r="BO14" s="650">
        <v>0.2</v>
      </c>
      <c r="BP14" s="650"/>
      <c r="BQ14" s="650"/>
      <c r="BR14" s="650"/>
      <c r="BS14" s="656" t="s">
        <v>172</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881130</v>
      </c>
      <c r="CS14" s="648"/>
      <c r="CT14" s="648"/>
      <c r="CU14" s="648"/>
      <c r="CV14" s="648"/>
      <c r="CW14" s="648"/>
      <c r="CX14" s="648"/>
      <c r="CY14" s="649"/>
      <c r="CZ14" s="650">
        <v>0.5</v>
      </c>
      <c r="DA14" s="650"/>
      <c r="DB14" s="650"/>
      <c r="DC14" s="650"/>
      <c r="DD14" s="656">
        <v>206829</v>
      </c>
      <c r="DE14" s="648"/>
      <c r="DF14" s="648"/>
      <c r="DG14" s="648"/>
      <c r="DH14" s="648"/>
      <c r="DI14" s="648"/>
      <c r="DJ14" s="648"/>
      <c r="DK14" s="648"/>
      <c r="DL14" s="648"/>
      <c r="DM14" s="648"/>
      <c r="DN14" s="648"/>
      <c r="DO14" s="648"/>
      <c r="DP14" s="649"/>
      <c r="DQ14" s="656">
        <v>756882</v>
      </c>
      <c r="DR14" s="648"/>
      <c r="DS14" s="648"/>
      <c r="DT14" s="648"/>
      <c r="DU14" s="648"/>
      <c r="DV14" s="648"/>
      <c r="DW14" s="648"/>
      <c r="DX14" s="648"/>
      <c r="DY14" s="648"/>
      <c r="DZ14" s="648"/>
      <c r="EA14" s="648"/>
      <c r="EB14" s="648"/>
      <c r="EC14" s="657"/>
    </row>
    <row r="15" spans="2:143" ht="11.25" customHeight="1" x14ac:dyDescent="0.2">
      <c r="B15" s="644" t="s">
        <v>258</v>
      </c>
      <c r="C15" s="645"/>
      <c r="D15" s="645"/>
      <c r="E15" s="645"/>
      <c r="F15" s="645"/>
      <c r="G15" s="645"/>
      <c r="H15" s="645"/>
      <c r="I15" s="645"/>
      <c r="J15" s="645"/>
      <c r="K15" s="645"/>
      <c r="L15" s="645"/>
      <c r="M15" s="645"/>
      <c r="N15" s="645"/>
      <c r="O15" s="645"/>
      <c r="P15" s="645"/>
      <c r="Q15" s="646"/>
      <c r="R15" s="647" t="s">
        <v>172</v>
      </c>
      <c r="S15" s="648"/>
      <c r="T15" s="648"/>
      <c r="U15" s="648"/>
      <c r="V15" s="648"/>
      <c r="W15" s="648"/>
      <c r="X15" s="648"/>
      <c r="Y15" s="649"/>
      <c r="Z15" s="650" t="s">
        <v>127</v>
      </c>
      <c r="AA15" s="650"/>
      <c r="AB15" s="650"/>
      <c r="AC15" s="650"/>
      <c r="AD15" s="651" t="s">
        <v>127</v>
      </c>
      <c r="AE15" s="651"/>
      <c r="AF15" s="651"/>
      <c r="AG15" s="651"/>
      <c r="AH15" s="651"/>
      <c r="AI15" s="651"/>
      <c r="AJ15" s="651"/>
      <c r="AK15" s="651"/>
      <c r="AL15" s="652" t="s">
        <v>127</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4320552</v>
      </c>
      <c r="BH15" s="648"/>
      <c r="BI15" s="648"/>
      <c r="BJ15" s="648"/>
      <c r="BK15" s="648"/>
      <c r="BL15" s="648"/>
      <c r="BM15" s="648"/>
      <c r="BN15" s="649"/>
      <c r="BO15" s="650">
        <v>8.6</v>
      </c>
      <c r="BP15" s="650"/>
      <c r="BQ15" s="650"/>
      <c r="BR15" s="650"/>
      <c r="BS15" s="656" t="s">
        <v>127</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15010943</v>
      </c>
      <c r="CS15" s="648"/>
      <c r="CT15" s="648"/>
      <c r="CU15" s="648"/>
      <c r="CV15" s="648"/>
      <c r="CW15" s="648"/>
      <c r="CX15" s="648"/>
      <c r="CY15" s="649"/>
      <c r="CZ15" s="650">
        <v>8.1999999999999993</v>
      </c>
      <c r="DA15" s="650"/>
      <c r="DB15" s="650"/>
      <c r="DC15" s="650"/>
      <c r="DD15" s="656">
        <v>2020132</v>
      </c>
      <c r="DE15" s="648"/>
      <c r="DF15" s="648"/>
      <c r="DG15" s="648"/>
      <c r="DH15" s="648"/>
      <c r="DI15" s="648"/>
      <c r="DJ15" s="648"/>
      <c r="DK15" s="648"/>
      <c r="DL15" s="648"/>
      <c r="DM15" s="648"/>
      <c r="DN15" s="648"/>
      <c r="DO15" s="648"/>
      <c r="DP15" s="649"/>
      <c r="DQ15" s="656">
        <v>12721468</v>
      </c>
      <c r="DR15" s="648"/>
      <c r="DS15" s="648"/>
      <c r="DT15" s="648"/>
      <c r="DU15" s="648"/>
      <c r="DV15" s="648"/>
      <c r="DW15" s="648"/>
      <c r="DX15" s="648"/>
      <c r="DY15" s="648"/>
      <c r="DZ15" s="648"/>
      <c r="EA15" s="648"/>
      <c r="EB15" s="648"/>
      <c r="EC15" s="657"/>
    </row>
    <row r="16" spans="2:143" ht="11.25" customHeight="1" x14ac:dyDescent="0.2">
      <c r="B16" s="644" t="s">
        <v>261</v>
      </c>
      <c r="C16" s="645"/>
      <c r="D16" s="645"/>
      <c r="E16" s="645"/>
      <c r="F16" s="645"/>
      <c r="G16" s="645"/>
      <c r="H16" s="645"/>
      <c r="I16" s="645"/>
      <c r="J16" s="645"/>
      <c r="K16" s="645"/>
      <c r="L16" s="645"/>
      <c r="M16" s="645"/>
      <c r="N16" s="645"/>
      <c r="O16" s="645"/>
      <c r="P16" s="645"/>
      <c r="Q16" s="646"/>
      <c r="R16" s="647">
        <v>86977</v>
      </c>
      <c r="S16" s="648"/>
      <c r="T16" s="648"/>
      <c r="U16" s="648"/>
      <c r="V16" s="648"/>
      <c r="W16" s="648"/>
      <c r="X16" s="648"/>
      <c r="Y16" s="649"/>
      <c r="Z16" s="650">
        <v>0</v>
      </c>
      <c r="AA16" s="650"/>
      <c r="AB16" s="650"/>
      <c r="AC16" s="650"/>
      <c r="AD16" s="651">
        <v>86977</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237</v>
      </c>
      <c r="BH16" s="648"/>
      <c r="BI16" s="648"/>
      <c r="BJ16" s="648"/>
      <c r="BK16" s="648"/>
      <c r="BL16" s="648"/>
      <c r="BM16" s="648"/>
      <c r="BN16" s="649"/>
      <c r="BO16" s="650" t="s">
        <v>127</v>
      </c>
      <c r="BP16" s="650"/>
      <c r="BQ16" s="650"/>
      <c r="BR16" s="650"/>
      <c r="BS16" s="656" t="s">
        <v>237</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t="s">
        <v>237</v>
      </c>
      <c r="CS16" s="648"/>
      <c r="CT16" s="648"/>
      <c r="CU16" s="648"/>
      <c r="CV16" s="648"/>
      <c r="CW16" s="648"/>
      <c r="CX16" s="648"/>
      <c r="CY16" s="649"/>
      <c r="CZ16" s="650" t="s">
        <v>237</v>
      </c>
      <c r="DA16" s="650"/>
      <c r="DB16" s="650"/>
      <c r="DC16" s="650"/>
      <c r="DD16" s="656" t="s">
        <v>172</v>
      </c>
      <c r="DE16" s="648"/>
      <c r="DF16" s="648"/>
      <c r="DG16" s="648"/>
      <c r="DH16" s="648"/>
      <c r="DI16" s="648"/>
      <c r="DJ16" s="648"/>
      <c r="DK16" s="648"/>
      <c r="DL16" s="648"/>
      <c r="DM16" s="648"/>
      <c r="DN16" s="648"/>
      <c r="DO16" s="648"/>
      <c r="DP16" s="649"/>
      <c r="DQ16" s="656" t="s">
        <v>127</v>
      </c>
      <c r="DR16" s="648"/>
      <c r="DS16" s="648"/>
      <c r="DT16" s="648"/>
      <c r="DU16" s="648"/>
      <c r="DV16" s="648"/>
      <c r="DW16" s="648"/>
      <c r="DX16" s="648"/>
      <c r="DY16" s="648"/>
      <c r="DZ16" s="648"/>
      <c r="EA16" s="648"/>
      <c r="EB16" s="648"/>
      <c r="EC16" s="657"/>
    </row>
    <row r="17" spans="2:133" ht="11.25" customHeight="1" x14ac:dyDescent="0.2">
      <c r="B17" s="644" t="s">
        <v>264</v>
      </c>
      <c r="C17" s="645"/>
      <c r="D17" s="645"/>
      <c r="E17" s="645"/>
      <c r="F17" s="645"/>
      <c r="G17" s="645"/>
      <c r="H17" s="645"/>
      <c r="I17" s="645"/>
      <c r="J17" s="645"/>
      <c r="K17" s="645"/>
      <c r="L17" s="645"/>
      <c r="M17" s="645"/>
      <c r="N17" s="645"/>
      <c r="O17" s="645"/>
      <c r="P17" s="645"/>
      <c r="Q17" s="646"/>
      <c r="R17" s="647" t="s">
        <v>127</v>
      </c>
      <c r="S17" s="648"/>
      <c r="T17" s="648"/>
      <c r="U17" s="648"/>
      <c r="V17" s="648"/>
      <c r="W17" s="648"/>
      <c r="X17" s="648"/>
      <c r="Y17" s="649"/>
      <c r="Z17" s="650" t="s">
        <v>127</v>
      </c>
      <c r="AA17" s="650"/>
      <c r="AB17" s="650"/>
      <c r="AC17" s="650"/>
      <c r="AD17" s="651" t="s">
        <v>172</v>
      </c>
      <c r="AE17" s="651"/>
      <c r="AF17" s="651"/>
      <c r="AG17" s="651"/>
      <c r="AH17" s="651"/>
      <c r="AI17" s="651"/>
      <c r="AJ17" s="651"/>
      <c r="AK17" s="651"/>
      <c r="AL17" s="652" t="s">
        <v>172</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237</v>
      </c>
      <c r="BH17" s="648"/>
      <c r="BI17" s="648"/>
      <c r="BJ17" s="648"/>
      <c r="BK17" s="648"/>
      <c r="BL17" s="648"/>
      <c r="BM17" s="648"/>
      <c r="BN17" s="649"/>
      <c r="BO17" s="650" t="s">
        <v>172</v>
      </c>
      <c r="BP17" s="650"/>
      <c r="BQ17" s="650"/>
      <c r="BR17" s="650"/>
      <c r="BS17" s="656" t="s">
        <v>237</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2314703</v>
      </c>
      <c r="CS17" s="648"/>
      <c r="CT17" s="648"/>
      <c r="CU17" s="648"/>
      <c r="CV17" s="648"/>
      <c r="CW17" s="648"/>
      <c r="CX17" s="648"/>
      <c r="CY17" s="649"/>
      <c r="CZ17" s="650">
        <v>1.3</v>
      </c>
      <c r="DA17" s="650"/>
      <c r="DB17" s="650"/>
      <c r="DC17" s="650"/>
      <c r="DD17" s="656" t="s">
        <v>243</v>
      </c>
      <c r="DE17" s="648"/>
      <c r="DF17" s="648"/>
      <c r="DG17" s="648"/>
      <c r="DH17" s="648"/>
      <c r="DI17" s="648"/>
      <c r="DJ17" s="648"/>
      <c r="DK17" s="648"/>
      <c r="DL17" s="648"/>
      <c r="DM17" s="648"/>
      <c r="DN17" s="648"/>
      <c r="DO17" s="648"/>
      <c r="DP17" s="649"/>
      <c r="DQ17" s="656">
        <v>2314703</v>
      </c>
      <c r="DR17" s="648"/>
      <c r="DS17" s="648"/>
      <c r="DT17" s="648"/>
      <c r="DU17" s="648"/>
      <c r="DV17" s="648"/>
      <c r="DW17" s="648"/>
      <c r="DX17" s="648"/>
      <c r="DY17" s="648"/>
      <c r="DZ17" s="648"/>
      <c r="EA17" s="648"/>
      <c r="EB17" s="648"/>
      <c r="EC17" s="657"/>
    </row>
    <row r="18" spans="2:133" ht="11.25" customHeight="1" x14ac:dyDescent="0.2">
      <c r="B18" s="644" t="s">
        <v>267</v>
      </c>
      <c r="C18" s="645"/>
      <c r="D18" s="645"/>
      <c r="E18" s="645"/>
      <c r="F18" s="645"/>
      <c r="G18" s="645"/>
      <c r="H18" s="645"/>
      <c r="I18" s="645"/>
      <c r="J18" s="645"/>
      <c r="K18" s="645"/>
      <c r="L18" s="645"/>
      <c r="M18" s="645"/>
      <c r="N18" s="645"/>
      <c r="O18" s="645"/>
      <c r="P18" s="645"/>
      <c r="Q18" s="646"/>
      <c r="R18" s="647">
        <v>142213</v>
      </c>
      <c r="S18" s="648"/>
      <c r="T18" s="648"/>
      <c r="U18" s="648"/>
      <c r="V18" s="648"/>
      <c r="W18" s="648"/>
      <c r="X18" s="648"/>
      <c r="Y18" s="649"/>
      <c r="Z18" s="650">
        <v>0.1</v>
      </c>
      <c r="AA18" s="650"/>
      <c r="AB18" s="650"/>
      <c r="AC18" s="650"/>
      <c r="AD18" s="651">
        <v>142213</v>
      </c>
      <c r="AE18" s="651"/>
      <c r="AF18" s="651"/>
      <c r="AG18" s="651"/>
      <c r="AH18" s="651"/>
      <c r="AI18" s="651"/>
      <c r="AJ18" s="651"/>
      <c r="AK18" s="651"/>
      <c r="AL18" s="652">
        <v>0.2</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237</v>
      </c>
      <c r="BH18" s="648"/>
      <c r="BI18" s="648"/>
      <c r="BJ18" s="648"/>
      <c r="BK18" s="648"/>
      <c r="BL18" s="648"/>
      <c r="BM18" s="648"/>
      <c r="BN18" s="649"/>
      <c r="BO18" s="650" t="s">
        <v>237</v>
      </c>
      <c r="BP18" s="650"/>
      <c r="BQ18" s="650"/>
      <c r="BR18" s="650"/>
      <c r="BS18" s="656" t="s">
        <v>237</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127</v>
      </c>
      <c r="CS18" s="648"/>
      <c r="CT18" s="648"/>
      <c r="CU18" s="648"/>
      <c r="CV18" s="648"/>
      <c r="CW18" s="648"/>
      <c r="CX18" s="648"/>
      <c r="CY18" s="649"/>
      <c r="CZ18" s="650" t="s">
        <v>172</v>
      </c>
      <c r="DA18" s="650"/>
      <c r="DB18" s="650"/>
      <c r="DC18" s="650"/>
      <c r="DD18" s="656" t="s">
        <v>172</v>
      </c>
      <c r="DE18" s="648"/>
      <c r="DF18" s="648"/>
      <c r="DG18" s="648"/>
      <c r="DH18" s="648"/>
      <c r="DI18" s="648"/>
      <c r="DJ18" s="648"/>
      <c r="DK18" s="648"/>
      <c r="DL18" s="648"/>
      <c r="DM18" s="648"/>
      <c r="DN18" s="648"/>
      <c r="DO18" s="648"/>
      <c r="DP18" s="649"/>
      <c r="DQ18" s="656" t="s">
        <v>127</v>
      </c>
      <c r="DR18" s="648"/>
      <c r="DS18" s="648"/>
      <c r="DT18" s="648"/>
      <c r="DU18" s="648"/>
      <c r="DV18" s="648"/>
      <c r="DW18" s="648"/>
      <c r="DX18" s="648"/>
      <c r="DY18" s="648"/>
      <c r="DZ18" s="648"/>
      <c r="EA18" s="648"/>
      <c r="EB18" s="648"/>
      <c r="EC18" s="657"/>
    </row>
    <row r="19" spans="2:133" ht="11.25" customHeight="1" x14ac:dyDescent="0.2">
      <c r="B19" s="644" t="s">
        <v>270</v>
      </c>
      <c r="C19" s="645"/>
      <c r="D19" s="645"/>
      <c r="E19" s="645"/>
      <c r="F19" s="645"/>
      <c r="G19" s="645"/>
      <c r="H19" s="645"/>
      <c r="I19" s="645"/>
      <c r="J19" s="645"/>
      <c r="K19" s="645"/>
      <c r="L19" s="645"/>
      <c r="M19" s="645"/>
      <c r="N19" s="645"/>
      <c r="O19" s="645"/>
      <c r="P19" s="645"/>
      <c r="Q19" s="646"/>
      <c r="R19" s="647">
        <v>90987</v>
      </c>
      <c r="S19" s="648"/>
      <c r="T19" s="648"/>
      <c r="U19" s="648"/>
      <c r="V19" s="648"/>
      <c r="W19" s="648"/>
      <c r="X19" s="648"/>
      <c r="Y19" s="649"/>
      <c r="Z19" s="650">
        <v>0</v>
      </c>
      <c r="AA19" s="650"/>
      <c r="AB19" s="650"/>
      <c r="AC19" s="650"/>
      <c r="AD19" s="651">
        <v>90987</v>
      </c>
      <c r="AE19" s="651"/>
      <c r="AF19" s="651"/>
      <c r="AG19" s="651"/>
      <c r="AH19" s="651"/>
      <c r="AI19" s="651"/>
      <c r="AJ19" s="651"/>
      <c r="AK19" s="651"/>
      <c r="AL19" s="652">
        <v>0.1</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23006</v>
      </c>
      <c r="BH19" s="648"/>
      <c r="BI19" s="648"/>
      <c r="BJ19" s="648"/>
      <c r="BK19" s="648"/>
      <c r="BL19" s="648"/>
      <c r="BM19" s="648"/>
      <c r="BN19" s="649"/>
      <c r="BO19" s="650">
        <v>0</v>
      </c>
      <c r="BP19" s="650"/>
      <c r="BQ19" s="650"/>
      <c r="BR19" s="650"/>
      <c r="BS19" s="656" t="s">
        <v>127</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172</v>
      </c>
      <c r="DA19" s="650"/>
      <c r="DB19" s="650"/>
      <c r="DC19" s="650"/>
      <c r="DD19" s="656" t="s">
        <v>127</v>
      </c>
      <c r="DE19" s="648"/>
      <c r="DF19" s="648"/>
      <c r="DG19" s="648"/>
      <c r="DH19" s="648"/>
      <c r="DI19" s="648"/>
      <c r="DJ19" s="648"/>
      <c r="DK19" s="648"/>
      <c r="DL19" s="648"/>
      <c r="DM19" s="648"/>
      <c r="DN19" s="648"/>
      <c r="DO19" s="648"/>
      <c r="DP19" s="649"/>
      <c r="DQ19" s="656" t="s">
        <v>172</v>
      </c>
      <c r="DR19" s="648"/>
      <c r="DS19" s="648"/>
      <c r="DT19" s="648"/>
      <c r="DU19" s="648"/>
      <c r="DV19" s="648"/>
      <c r="DW19" s="648"/>
      <c r="DX19" s="648"/>
      <c r="DY19" s="648"/>
      <c r="DZ19" s="648"/>
      <c r="EA19" s="648"/>
      <c r="EB19" s="648"/>
      <c r="EC19" s="657"/>
    </row>
    <row r="20" spans="2:133" ht="11.25" customHeight="1" x14ac:dyDescent="0.2">
      <c r="B20" s="644" t="s">
        <v>273</v>
      </c>
      <c r="C20" s="645"/>
      <c r="D20" s="645"/>
      <c r="E20" s="645"/>
      <c r="F20" s="645"/>
      <c r="G20" s="645"/>
      <c r="H20" s="645"/>
      <c r="I20" s="645"/>
      <c r="J20" s="645"/>
      <c r="K20" s="645"/>
      <c r="L20" s="645"/>
      <c r="M20" s="645"/>
      <c r="N20" s="645"/>
      <c r="O20" s="645"/>
      <c r="P20" s="645"/>
      <c r="Q20" s="646"/>
      <c r="R20" s="647">
        <v>49411</v>
      </c>
      <c r="S20" s="648"/>
      <c r="T20" s="648"/>
      <c r="U20" s="648"/>
      <c r="V20" s="648"/>
      <c r="W20" s="648"/>
      <c r="X20" s="648"/>
      <c r="Y20" s="649"/>
      <c r="Z20" s="650">
        <v>0</v>
      </c>
      <c r="AA20" s="650"/>
      <c r="AB20" s="650"/>
      <c r="AC20" s="650"/>
      <c r="AD20" s="651">
        <v>49411</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23006</v>
      </c>
      <c r="BH20" s="648"/>
      <c r="BI20" s="648"/>
      <c r="BJ20" s="648"/>
      <c r="BK20" s="648"/>
      <c r="BL20" s="648"/>
      <c r="BM20" s="648"/>
      <c r="BN20" s="649"/>
      <c r="BO20" s="650">
        <v>0</v>
      </c>
      <c r="BP20" s="650"/>
      <c r="BQ20" s="650"/>
      <c r="BR20" s="650"/>
      <c r="BS20" s="656" t="s">
        <v>172</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184112762</v>
      </c>
      <c r="CS20" s="648"/>
      <c r="CT20" s="648"/>
      <c r="CU20" s="648"/>
      <c r="CV20" s="648"/>
      <c r="CW20" s="648"/>
      <c r="CX20" s="648"/>
      <c r="CY20" s="649"/>
      <c r="CZ20" s="650">
        <v>100</v>
      </c>
      <c r="DA20" s="650"/>
      <c r="DB20" s="650"/>
      <c r="DC20" s="650"/>
      <c r="DD20" s="656">
        <v>8427158</v>
      </c>
      <c r="DE20" s="648"/>
      <c r="DF20" s="648"/>
      <c r="DG20" s="648"/>
      <c r="DH20" s="648"/>
      <c r="DI20" s="648"/>
      <c r="DJ20" s="648"/>
      <c r="DK20" s="648"/>
      <c r="DL20" s="648"/>
      <c r="DM20" s="648"/>
      <c r="DN20" s="648"/>
      <c r="DO20" s="648"/>
      <c r="DP20" s="649"/>
      <c r="DQ20" s="656">
        <v>98140586</v>
      </c>
      <c r="DR20" s="648"/>
      <c r="DS20" s="648"/>
      <c r="DT20" s="648"/>
      <c r="DU20" s="648"/>
      <c r="DV20" s="648"/>
      <c r="DW20" s="648"/>
      <c r="DX20" s="648"/>
      <c r="DY20" s="648"/>
      <c r="DZ20" s="648"/>
      <c r="EA20" s="648"/>
      <c r="EB20" s="648"/>
      <c r="EC20" s="657"/>
    </row>
    <row r="21" spans="2:133" ht="11.25" customHeight="1" x14ac:dyDescent="0.2">
      <c r="B21" s="644" t="s">
        <v>276</v>
      </c>
      <c r="C21" s="645"/>
      <c r="D21" s="645"/>
      <c r="E21" s="645"/>
      <c r="F21" s="645"/>
      <c r="G21" s="645"/>
      <c r="H21" s="645"/>
      <c r="I21" s="645"/>
      <c r="J21" s="645"/>
      <c r="K21" s="645"/>
      <c r="L21" s="645"/>
      <c r="M21" s="645"/>
      <c r="N21" s="645"/>
      <c r="O21" s="645"/>
      <c r="P21" s="645"/>
      <c r="Q21" s="646"/>
      <c r="R21" s="647">
        <v>1815</v>
      </c>
      <c r="S21" s="648"/>
      <c r="T21" s="648"/>
      <c r="U21" s="648"/>
      <c r="V21" s="648"/>
      <c r="W21" s="648"/>
      <c r="X21" s="648"/>
      <c r="Y21" s="649"/>
      <c r="Z21" s="650">
        <v>0</v>
      </c>
      <c r="AA21" s="650"/>
      <c r="AB21" s="650"/>
      <c r="AC21" s="650"/>
      <c r="AD21" s="651">
        <v>1815</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v>23006</v>
      </c>
      <c r="BH21" s="648"/>
      <c r="BI21" s="648"/>
      <c r="BJ21" s="648"/>
      <c r="BK21" s="648"/>
      <c r="BL21" s="648"/>
      <c r="BM21" s="648"/>
      <c r="BN21" s="649"/>
      <c r="BO21" s="650">
        <v>0</v>
      </c>
      <c r="BP21" s="650"/>
      <c r="BQ21" s="650"/>
      <c r="BR21" s="650"/>
      <c r="BS21" s="656" t="s">
        <v>237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278</v>
      </c>
      <c r="C22" s="645"/>
      <c r="D22" s="645"/>
      <c r="E22" s="645"/>
      <c r="F22" s="645"/>
      <c r="G22" s="645"/>
      <c r="H22" s="645"/>
      <c r="I22" s="645"/>
      <c r="J22" s="645"/>
      <c r="K22" s="645"/>
      <c r="L22" s="645"/>
      <c r="M22" s="645"/>
      <c r="N22" s="645"/>
      <c r="O22" s="645"/>
      <c r="P22" s="645"/>
      <c r="Q22" s="646"/>
      <c r="R22" s="647" t="s">
        <v>127</v>
      </c>
      <c r="S22" s="648"/>
      <c r="T22" s="648"/>
      <c r="U22" s="648"/>
      <c r="V22" s="648"/>
      <c r="W22" s="648"/>
      <c r="X22" s="648"/>
      <c r="Y22" s="649"/>
      <c r="Z22" s="650" t="s">
        <v>237</v>
      </c>
      <c r="AA22" s="650"/>
      <c r="AB22" s="650"/>
      <c r="AC22" s="650"/>
      <c r="AD22" s="651" t="s">
        <v>237</v>
      </c>
      <c r="AE22" s="651"/>
      <c r="AF22" s="651"/>
      <c r="AG22" s="651"/>
      <c r="AH22" s="651"/>
      <c r="AI22" s="651"/>
      <c r="AJ22" s="651"/>
      <c r="AK22" s="651"/>
      <c r="AL22" s="652" t="s">
        <v>237</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172</v>
      </c>
      <c r="BH22" s="648"/>
      <c r="BI22" s="648"/>
      <c r="BJ22" s="648"/>
      <c r="BK22" s="648"/>
      <c r="BL22" s="648"/>
      <c r="BM22" s="648"/>
      <c r="BN22" s="649"/>
      <c r="BO22" s="650" t="s">
        <v>127</v>
      </c>
      <c r="BP22" s="650"/>
      <c r="BQ22" s="650"/>
      <c r="BR22" s="650"/>
      <c r="BS22" s="656" t="s">
        <v>237</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281</v>
      </c>
      <c r="C23" s="645"/>
      <c r="D23" s="645"/>
      <c r="E23" s="645"/>
      <c r="F23" s="645"/>
      <c r="G23" s="645"/>
      <c r="H23" s="645"/>
      <c r="I23" s="645"/>
      <c r="J23" s="645"/>
      <c r="K23" s="645"/>
      <c r="L23" s="645"/>
      <c r="M23" s="645"/>
      <c r="N23" s="645"/>
      <c r="O23" s="645"/>
      <c r="P23" s="645"/>
      <c r="Q23" s="646"/>
      <c r="R23" s="647" t="s">
        <v>172</v>
      </c>
      <c r="S23" s="648"/>
      <c r="T23" s="648"/>
      <c r="U23" s="648"/>
      <c r="V23" s="648"/>
      <c r="W23" s="648"/>
      <c r="X23" s="648"/>
      <c r="Y23" s="649"/>
      <c r="Z23" s="650" t="s">
        <v>127</v>
      </c>
      <c r="AA23" s="650"/>
      <c r="AB23" s="650"/>
      <c r="AC23" s="650"/>
      <c r="AD23" s="651" t="s">
        <v>237</v>
      </c>
      <c r="AE23" s="651"/>
      <c r="AF23" s="651"/>
      <c r="AG23" s="651"/>
      <c r="AH23" s="651"/>
      <c r="AI23" s="651"/>
      <c r="AJ23" s="651"/>
      <c r="AK23" s="651"/>
      <c r="AL23" s="652" t="s">
        <v>237</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237</v>
      </c>
      <c r="BH23" s="648"/>
      <c r="BI23" s="648"/>
      <c r="BJ23" s="648"/>
      <c r="BK23" s="648"/>
      <c r="BL23" s="648"/>
      <c r="BM23" s="648"/>
      <c r="BN23" s="649"/>
      <c r="BO23" s="650" t="s">
        <v>243</v>
      </c>
      <c r="BP23" s="650"/>
      <c r="BQ23" s="650"/>
      <c r="BR23" s="650"/>
      <c r="BS23" s="656" t="s">
        <v>237</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2">
      <c r="B24" s="644" t="s">
        <v>288</v>
      </c>
      <c r="C24" s="645"/>
      <c r="D24" s="645"/>
      <c r="E24" s="645"/>
      <c r="F24" s="645"/>
      <c r="G24" s="645"/>
      <c r="H24" s="645"/>
      <c r="I24" s="645"/>
      <c r="J24" s="645"/>
      <c r="K24" s="645"/>
      <c r="L24" s="645"/>
      <c r="M24" s="645"/>
      <c r="N24" s="645"/>
      <c r="O24" s="645"/>
      <c r="P24" s="645"/>
      <c r="Q24" s="646"/>
      <c r="R24" s="647" t="s">
        <v>127</v>
      </c>
      <c r="S24" s="648"/>
      <c r="T24" s="648"/>
      <c r="U24" s="648"/>
      <c r="V24" s="648"/>
      <c r="W24" s="648"/>
      <c r="X24" s="648"/>
      <c r="Y24" s="649"/>
      <c r="Z24" s="650" t="s">
        <v>127</v>
      </c>
      <c r="AA24" s="650"/>
      <c r="AB24" s="650"/>
      <c r="AC24" s="650"/>
      <c r="AD24" s="651" t="s">
        <v>237</v>
      </c>
      <c r="AE24" s="651"/>
      <c r="AF24" s="651"/>
      <c r="AG24" s="651"/>
      <c r="AH24" s="651"/>
      <c r="AI24" s="651"/>
      <c r="AJ24" s="651"/>
      <c r="AK24" s="651"/>
      <c r="AL24" s="652" t="s">
        <v>237</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237</v>
      </c>
      <c r="BH24" s="648"/>
      <c r="BI24" s="648"/>
      <c r="BJ24" s="648"/>
      <c r="BK24" s="648"/>
      <c r="BL24" s="648"/>
      <c r="BM24" s="648"/>
      <c r="BN24" s="649"/>
      <c r="BO24" s="650" t="s">
        <v>127</v>
      </c>
      <c r="BP24" s="650"/>
      <c r="BQ24" s="650"/>
      <c r="BR24" s="650"/>
      <c r="BS24" s="656" t="s">
        <v>127</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81173229</v>
      </c>
      <c r="CS24" s="637"/>
      <c r="CT24" s="637"/>
      <c r="CU24" s="637"/>
      <c r="CV24" s="637"/>
      <c r="CW24" s="637"/>
      <c r="CX24" s="637"/>
      <c r="CY24" s="638"/>
      <c r="CZ24" s="641">
        <v>44.1</v>
      </c>
      <c r="DA24" s="642"/>
      <c r="DB24" s="642"/>
      <c r="DC24" s="661"/>
      <c r="DD24" s="683">
        <v>44921215</v>
      </c>
      <c r="DE24" s="637"/>
      <c r="DF24" s="637"/>
      <c r="DG24" s="637"/>
      <c r="DH24" s="637"/>
      <c r="DI24" s="637"/>
      <c r="DJ24" s="637"/>
      <c r="DK24" s="638"/>
      <c r="DL24" s="683">
        <v>43464326</v>
      </c>
      <c r="DM24" s="637"/>
      <c r="DN24" s="637"/>
      <c r="DO24" s="637"/>
      <c r="DP24" s="637"/>
      <c r="DQ24" s="637"/>
      <c r="DR24" s="637"/>
      <c r="DS24" s="637"/>
      <c r="DT24" s="637"/>
      <c r="DU24" s="637"/>
      <c r="DV24" s="638"/>
      <c r="DW24" s="641">
        <v>47.8</v>
      </c>
      <c r="DX24" s="642"/>
      <c r="DY24" s="642"/>
      <c r="DZ24" s="642"/>
      <c r="EA24" s="642"/>
      <c r="EB24" s="642"/>
      <c r="EC24" s="643"/>
    </row>
    <row r="25" spans="2:133" ht="11.25" customHeight="1" x14ac:dyDescent="0.2">
      <c r="B25" s="644" t="s">
        <v>291</v>
      </c>
      <c r="C25" s="645"/>
      <c r="D25" s="645"/>
      <c r="E25" s="645"/>
      <c r="F25" s="645"/>
      <c r="G25" s="645"/>
      <c r="H25" s="645"/>
      <c r="I25" s="645"/>
      <c r="J25" s="645"/>
      <c r="K25" s="645"/>
      <c r="L25" s="645"/>
      <c r="M25" s="645"/>
      <c r="N25" s="645"/>
      <c r="O25" s="645"/>
      <c r="P25" s="645"/>
      <c r="Q25" s="646"/>
      <c r="R25" s="647" t="s">
        <v>127</v>
      </c>
      <c r="S25" s="648"/>
      <c r="T25" s="648"/>
      <c r="U25" s="648"/>
      <c r="V25" s="648"/>
      <c r="W25" s="648"/>
      <c r="X25" s="648"/>
      <c r="Y25" s="649"/>
      <c r="Z25" s="650" t="s">
        <v>127</v>
      </c>
      <c r="AA25" s="650"/>
      <c r="AB25" s="650"/>
      <c r="AC25" s="650"/>
      <c r="AD25" s="651" t="s">
        <v>237</v>
      </c>
      <c r="AE25" s="651"/>
      <c r="AF25" s="651"/>
      <c r="AG25" s="651"/>
      <c r="AH25" s="651"/>
      <c r="AI25" s="651"/>
      <c r="AJ25" s="651"/>
      <c r="AK25" s="651"/>
      <c r="AL25" s="652" t="s">
        <v>172</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237</v>
      </c>
      <c r="BH25" s="648"/>
      <c r="BI25" s="648"/>
      <c r="BJ25" s="648"/>
      <c r="BK25" s="648"/>
      <c r="BL25" s="648"/>
      <c r="BM25" s="648"/>
      <c r="BN25" s="649"/>
      <c r="BO25" s="650" t="s">
        <v>237</v>
      </c>
      <c r="BP25" s="650"/>
      <c r="BQ25" s="650"/>
      <c r="BR25" s="650"/>
      <c r="BS25" s="656" t="s">
        <v>237</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26791428</v>
      </c>
      <c r="CS25" s="684"/>
      <c r="CT25" s="684"/>
      <c r="CU25" s="684"/>
      <c r="CV25" s="684"/>
      <c r="CW25" s="684"/>
      <c r="CX25" s="684"/>
      <c r="CY25" s="685"/>
      <c r="CZ25" s="652">
        <v>14.6</v>
      </c>
      <c r="DA25" s="681"/>
      <c r="DB25" s="681"/>
      <c r="DC25" s="686"/>
      <c r="DD25" s="656">
        <v>24692461</v>
      </c>
      <c r="DE25" s="684"/>
      <c r="DF25" s="684"/>
      <c r="DG25" s="684"/>
      <c r="DH25" s="684"/>
      <c r="DI25" s="684"/>
      <c r="DJ25" s="684"/>
      <c r="DK25" s="685"/>
      <c r="DL25" s="656">
        <v>24138039</v>
      </c>
      <c r="DM25" s="684"/>
      <c r="DN25" s="684"/>
      <c r="DO25" s="684"/>
      <c r="DP25" s="684"/>
      <c r="DQ25" s="684"/>
      <c r="DR25" s="684"/>
      <c r="DS25" s="684"/>
      <c r="DT25" s="684"/>
      <c r="DU25" s="684"/>
      <c r="DV25" s="685"/>
      <c r="DW25" s="652">
        <v>26.6</v>
      </c>
      <c r="DX25" s="681"/>
      <c r="DY25" s="681"/>
      <c r="DZ25" s="681"/>
      <c r="EA25" s="681"/>
      <c r="EB25" s="681"/>
      <c r="EC25" s="682"/>
    </row>
    <row r="26" spans="2:133" ht="11.25" customHeight="1" x14ac:dyDescent="0.2">
      <c r="B26" s="644" t="s">
        <v>294</v>
      </c>
      <c r="C26" s="645"/>
      <c r="D26" s="645"/>
      <c r="E26" s="645"/>
      <c r="F26" s="645"/>
      <c r="G26" s="645"/>
      <c r="H26" s="645"/>
      <c r="I26" s="645"/>
      <c r="J26" s="645"/>
      <c r="K26" s="645"/>
      <c r="L26" s="645"/>
      <c r="M26" s="645"/>
      <c r="N26" s="645"/>
      <c r="O26" s="645"/>
      <c r="P26" s="645"/>
      <c r="Q26" s="646"/>
      <c r="R26" s="647">
        <v>63833012</v>
      </c>
      <c r="S26" s="648"/>
      <c r="T26" s="648"/>
      <c r="U26" s="648"/>
      <c r="V26" s="648"/>
      <c r="W26" s="648"/>
      <c r="X26" s="648"/>
      <c r="Y26" s="649"/>
      <c r="Z26" s="650">
        <v>34</v>
      </c>
      <c r="AA26" s="650"/>
      <c r="AB26" s="650"/>
      <c r="AC26" s="650"/>
      <c r="AD26" s="651">
        <v>63833012</v>
      </c>
      <c r="AE26" s="651"/>
      <c r="AF26" s="651"/>
      <c r="AG26" s="651"/>
      <c r="AH26" s="651"/>
      <c r="AI26" s="651"/>
      <c r="AJ26" s="651"/>
      <c r="AK26" s="651"/>
      <c r="AL26" s="652">
        <v>70.5</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127</v>
      </c>
      <c r="BH26" s="648"/>
      <c r="BI26" s="648"/>
      <c r="BJ26" s="648"/>
      <c r="BK26" s="648"/>
      <c r="BL26" s="648"/>
      <c r="BM26" s="648"/>
      <c r="BN26" s="649"/>
      <c r="BO26" s="650" t="s">
        <v>127</v>
      </c>
      <c r="BP26" s="650"/>
      <c r="BQ26" s="650"/>
      <c r="BR26" s="650"/>
      <c r="BS26" s="656" t="s">
        <v>127</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17279394</v>
      </c>
      <c r="CS26" s="648"/>
      <c r="CT26" s="648"/>
      <c r="CU26" s="648"/>
      <c r="CV26" s="648"/>
      <c r="CW26" s="648"/>
      <c r="CX26" s="648"/>
      <c r="CY26" s="649"/>
      <c r="CZ26" s="652">
        <v>9.4</v>
      </c>
      <c r="DA26" s="681"/>
      <c r="DB26" s="681"/>
      <c r="DC26" s="686"/>
      <c r="DD26" s="656">
        <v>16088882</v>
      </c>
      <c r="DE26" s="648"/>
      <c r="DF26" s="648"/>
      <c r="DG26" s="648"/>
      <c r="DH26" s="648"/>
      <c r="DI26" s="648"/>
      <c r="DJ26" s="648"/>
      <c r="DK26" s="649"/>
      <c r="DL26" s="656" t="s">
        <v>127</v>
      </c>
      <c r="DM26" s="648"/>
      <c r="DN26" s="648"/>
      <c r="DO26" s="648"/>
      <c r="DP26" s="648"/>
      <c r="DQ26" s="648"/>
      <c r="DR26" s="648"/>
      <c r="DS26" s="648"/>
      <c r="DT26" s="648"/>
      <c r="DU26" s="648"/>
      <c r="DV26" s="649"/>
      <c r="DW26" s="652" t="s">
        <v>243</v>
      </c>
      <c r="DX26" s="681"/>
      <c r="DY26" s="681"/>
      <c r="DZ26" s="681"/>
      <c r="EA26" s="681"/>
      <c r="EB26" s="681"/>
      <c r="EC26" s="682"/>
    </row>
    <row r="27" spans="2:133" ht="11.25" customHeight="1" x14ac:dyDescent="0.2">
      <c r="B27" s="644" t="s">
        <v>297</v>
      </c>
      <c r="C27" s="645"/>
      <c r="D27" s="645"/>
      <c r="E27" s="645"/>
      <c r="F27" s="645"/>
      <c r="G27" s="645"/>
      <c r="H27" s="645"/>
      <c r="I27" s="645"/>
      <c r="J27" s="645"/>
      <c r="K27" s="645"/>
      <c r="L27" s="645"/>
      <c r="M27" s="645"/>
      <c r="N27" s="645"/>
      <c r="O27" s="645"/>
      <c r="P27" s="645"/>
      <c r="Q27" s="646"/>
      <c r="R27" s="647">
        <v>35307</v>
      </c>
      <c r="S27" s="648"/>
      <c r="T27" s="648"/>
      <c r="U27" s="648"/>
      <c r="V27" s="648"/>
      <c r="W27" s="648"/>
      <c r="X27" s="648"/>
      <c r="Y27" s="649"/>
      <c r="Z27" s="650">
        <v>0</v>
      </c>
      <c r="AA27" s="650"/>
      <c r="AB27" s="650"/>
      <c r="AC27" s="650"/>
      <c r="AD27" s="651">
        <v>35307</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50011064</v>
      </c>
      <c r="BH27" s="648"/>
      <c r="BI27" s="648"/>
      <c r="BJ27" s="648"/>
      <c r="BK27" s="648"/>
      <c r="BL27" s="648"/>
      <c r="BM27" s="648"/>
      <c r="BN27" s="649"/>
      <c r="BO27" s="650">
        <v>100</v>
      </c>
      <c r="BP27" s="650"/>
      <c r="BQ27" s="650"/>
      <c r="BR27" s="650"/>
      <c r="BS27" s="656" t="s">
        <v>172</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52068715</v>
      </c>
      <c r="CS27" s="684"/>
      <c r="CT27" s="684"/>
      <c r="CU27" s="684"/>
      <c r="CV27" s="684"/>
      <c r="CW27" s="684"/>
      <c r="CX27" s="684"/>
      <c r="CY27" s="685"/>
      <c r="CZ27" s="652">
        <v>28.3</v>
      </c>
      <c r="DA27" s="681"/>
      <c r="DB27" s="681"/>
      <c r="DC27" s="686"/>
      <c r="DD27" s="656">
        <v>17915668</v>
      </c>
      <c r="DE27" s="684"/>
      <c r="DF27" s="684"/>
      <c r="DG27" s="684"/>
      <c r="DH27" s="684"/>
      <c r="DI27" s="684"/>
      <c r="DJ27" s="684"/>
      <c r="DK27" s="685"/>
      <c r="DL27" s="656">
        <v>17013201</v>
      </c>
      <c r="DM27" s="684"/>
      <c r="DN27" s="684"/>
      <c r="DO27" s="684"/>
      <c r="DP27" s="684"/>
      <c r="DQ27" s="684"/>
      <c r="DR27" s="684"/>
      <c r="DS27" s="684"/>
      <c r="DT27" s="684"/>
      <c r="DU27" s="684"/>
      <c r="DV27" s="685"/>
      <c r="DW27" s="652">
        <v>18.7</v>
      </c>
      <c r="DX27" s="681"/>
      <c r="DY27" s="681"/>
      <c r="DZ27" s="681"/>
      <c r="EA27" s="681"/>
      <c r="EB27" s="681"/>
      <c r="EC27" s="682"/>
    </row>
    <row r="28" spans="2:133" ht="11.25" customHeight="1" x14ac:dyDescent="0.2">
      <c r="B28" s="644" t="s">
        <v>300</v>
      </c>
      <c r="C28" s="645"/>
      <c r="D28" s="645"/>
      <c r="E28" s="645"/>
      <c r="F28" s="645"/>
      <c r="G28" s="645"/>
      <c r="H28" s="645"/>
      <c r="I28" s="645"/>
      <c r="J28" s="645"/>
      <c r="K28" s="645"/>
      <c r="L28" s="645"/>
      <c r="M28" s="645"/>
      <c r="N28" s="645"/>
      <c r="O28" s="645"/>
      <c r="P28" s="645"/>
      <c r="Q28" s="646"/>
      <c r="R28" s="647">
        <v>1624116</v>
      </c>
      <c r="S28" s="648"/>
      <c r="T28" s="648"/>
      <c r="U28" s="648"/>
      <c r="V28" s="648"/>
      <c r="W28" s="648"/>
      <c r="X28" s="648"/>
      <c r="Y28" s="649"/>
      <c r="Z28" s="650">
        <v>0.9</v>
      </c>
      <c r="AA28" s="650"/>
      <c r="AB28" s="650"/>
      <c r="AC28" s="650"/>
      <c r="AD28" s="651" t="s">
        <v>172</v>
      </c>
      <c r="AE28" s="651"/>
      <c r="AF28" s="651"/>
      <c r="AG28" s="651"/>
      <c r="AH28" s="651"/>
      <c r="AI28" s="651"/>
      <c r="AJ28" s="651"/>
      <c r="AK28" s="651"/>
      <c r="AL28" s="652" t="s">
        <v>172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2313086</v>
      </c>
      <c r="CS28" s="648"/>
      <c r="CT28" s="648"/>
      <c r="CU28" s="648"/>
      <c r="CV28" s="648"/>
      <c r="CW28" s="648"/>
      <c r="CX28" s="648"/>
      <c r="CY28" s="649"/>
      <c r="CZ28" s="652">
        <v>1.3</v>
      </c>
      <c r="DA28" s="681"/>
      <c r="DB28" s="681"/>
      <c r="DC28" s="686"/>
      <c r="DD28" s="656">
        <v>2313086</v>
      </c>
      <c r="DE28" s="648"/>
      <c r="DF28" s="648"/>
      <c r="DG28" s="648"/>
      <c r="DH28" s="648"/>
      <c r="DI28" s="648"/>
      <c r="DJ28" s="648"/>
      <c r="DK28" s="649"/>
      <c r="DL28" s="656">
        <v>2313086</v>
      </c>
      <c r="DM28" s="648"/>
      <c r="DN28" s="648"/>
      <c r="DO28" s="648"/>
      <c r="DP28" s="648"/>
      <c r="DQ28" s="648"/>
      <c r="DR28" s="648"/>
      <c r="DS28" s="648"/>
      <c r="DT28" s="648"/>
      <c r="DU28" s="648"/>
      <c r="DV28" s="649"/>
      <c r="DW28" s="652">
        <v>2.5</v>
      </c>
      <c r="DX28" s="681"/>
      <c r="DY28" s="681"/>
      <c r="DZ28" s="681"/>
      <c r="EA28" s="681"/>
      <c r="EB28" s="681"/>
      <c r="EC28" s="682"/>
    </row>
    <row r="29" spans="2:133" ht="11.25" customHeight="1" x14ac:dyDescent="0.2">
      <c r="B29" s="644" t="s">
        <v>302</v>
      </c>
      <c r="C29" s="645"/>
      <c r="D29" s="645"/>
      <c r="E29" s="645"/>
      <c r="F29" s="645"/>
      <c r="G29" s="645"/>
      <c r="H29" s="645"/>
      <c r="I29" s="645"/>
      <c r="J29" s="645"/>
      <c r="K29" s="645"/>
      <c r="L29" s="645"/>
      <c r="M29" s="645"/>
      <c r="N29" s="645"/>
      <c r="O29" s="645"/>
      <c r="P29" s="645"/>
      <c r="Q29" s="646"/>
      <c r="R29" s="647">
        <v>3755745</v>
      </c>
      <c r="S29" s="648"/>
      <c r="T29" s="648"/>
      <c r="U29" s="648"/>
      <c r="V29" s="648"/>
      <c r="W29" s="648"/>
      <c r="X29" s="648"/>
      <c r="Y29" s="649"/>
      <c r="Z29" s="650">
        <v>2</v>
      </c>
      <c r="AA29" s="650"/>
      <c r="AB29" s="650"/>
      <c r="AC29" s="650"/>
      <c r="AD29" s="651">
        <v>2471076</v>
      </c>
      <c r="AE29" s="651"/>
      <c r="AF29" s="651"/>
      <c r="AG29" s="651"/>
      <c r="AH29" s="651"/>
      <c r="AI29" s="651"/>
      <c r="AJ29" s="651"/>
      <c r="AK29" s="651"/>
      <c r="AL29" s="652">
        <v>2.7</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303</v>
      </c>
      <c r="CE29" s="694"/>
      <c r="CF29" s="662" t="s">
        <v>69</v>
      </c>
      <c r="CG29" s="663"/>
      <c r="CH29" s="663"/>
      <c r="CI29" s="663"/>
      <c r="CJ29" s="663"/>
      <c r="CK29" s="663"/>
      <c r="CL29" s="663"/>
      <c r="CM29" s="663"/>
      <c r="CN29" s="663"/>
      <c r="CO29" s="663"/>
      <c r="CP29" s="663"/>
      <c r="CQ29" s="664"/>
      <c r="CR29" s="647">
        <v>2313086</v>
      </c>
      <c r="CS29" s="684"/>
      <c r="CT29" s="684"/>
      <c r="CU29" s="684"/>
      <c r="CV29" s="684"/>
      <c r="CW29" s="684"/>
      <c r="CX29" s="684"/>
      <c r="CY29" s="685"/>
      <c r="CZ29" s="652">
        <v>1.3</v>
      </c>
      <c r="DA29" s="681"/>
      <c r="DB29" s="681"/>
      <c r="DC29" s="686"/>
      <c r="DD29" s="656">
        <v>2313086</v>
      </c>
      <c r="DE29" s="684"/>
      <c r="DF29" s="684"/>
      <c r="DG29" s="684"/>
      <c r="DH29" s="684"/>
      <c r="DI29" s="684"/>
      <c r="DJ29" s="684"/>
      <c r="DK29" s="685"/>
      <c r="DL29" s="656">
        <v>2313086</v>
      </c>
      <c r="DM29" s="684"/>
      <c r="DN29" s="684"/>
      <c r="DO29" s="684"/>
      <c r="DP29" s="684"/>
      <c r="DQ29" s="684"/>
      <c r="DR29" s="684"/>
      <c r="DS29" s="684"/>
      <c r="DT29" s="684"/>
      <c r="DU29" s="684"/>
      <c r="DV29" s="685"/>
      <c r="DW29" s="652">
        <v>2.5</v>
      </c>
      <c r="DX29" s="681"/>
      <c r="DY29" s="681"/>
      <c r="DZ29" s="681"/>
      <c r="EA29" s="681"/>
      <c r="EB29" s="681"/>
      <c r="EC29" s="682"/>
    </row>
    <row r="30" spans="2:133" ht="11.25" customHeight="1" x14ac:dyDescent="0.2">
      <c r="B30" s="644" t="s">
        <v>304</v>
      </c>
      <c r="C30" s="645"/>
      <c r="D30" s="645"/>
      <c r="E30" s="645"/>
      <c r="F30" s="645"/>
      <c r="G30" s="645"/>
      <c r="H30" s="645"/>
      <c r="I30" s="645"/>
      <c r="J30" s="645"/>
      <c r="K30" s="645"/>
      <c r="L30" s="645"/>
      <c r="M30" s="645"/>
      <c r="N30" s="645"/>
      <c r="O30" s="645"/>
      <c r="P30" s="645"/>
      <c r="Q30" s="646"/>
      <c r="R30" s="647">
        <v>894229</v>
      </c>
      <c r="S30" s="648"/>
      <c r="T30" s="648"/>
      <c r="U30" s="648"/>
      <c r="V30" s="648"/>
      <c r="W30" s="648"/>
      <c r="X30" s="648"/>
      <c r="Y30" s="649"/>
      <c r="Z30" s="650">
        <v>0.5</v>
      </c>
      <c r="AA30" s="650"/>
      <c r="AB30" s="650"/>
      <c r="AC30" s="650"/>
      <c r="AD30" s="651" t="s">
        <v>237</v>
      </c>
      <c r="AE30" s="651"/>
      <c r="AF30" s="651"/>
      <c r="AG30" s="651"/>
      <c r="AH30" s="651"/>
      <c r="AI30" s="651"/>
      <c r="AJ30" s="651"/>
      <c r="AK30" s="651"/>
      <c r="AL30" s="652" t="s">
        <v>237</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305</v>
      </c>
      <c r="BH30" s="691"/>
      <c r="BI30" s="691"/>
      <c r="BJ30" s="691"/>
      <c r="BK30" s="691"/>
      <c r="BL30" s="691"/>
      <c r="BM30" s="691"/>
      <c r="BN30" s="691"/>
      <c r="BO30" s="691"/>
      <c r="BP30" s="691"/>
      <c r="BQ30" s="692"/>
      <c r="BR30" s="626" t="s">
        <v>306</v>
      </c>
      <c r="BS30" s="691"/>
      <c r="BT30" s="691"/>
      <c r="BU30" s="691"/>
      <c r="BV30" s="691"/>
      <c r="BW30" s="691"/>
      <c r="BX30" s="691"/>
      <c r="BY30" s="691"/>
      <c r="BZ30" s="691"/>
      <c r="CA30" s="691"/>
      <c r="CB30" s="692"/>
      <c r="CD30" s="695"/>
      <c r="CE30" s="696"/>
      <c r="CF30" s="662" t="s">
        <v>307</v>
      </c>
      <c r="CG30" s="663"/>
      <c r="CH30" s="663"/>
      <c r="CI30" s="663"/>
      <c r="CJ30" s="663"/>
      <c r="CK30" s="663"/>
      <c r="CL30" s="663"/>
      <c r="CM30" s="663"/>
      <c r="CN30" s="663"/>
      <c r="CO30" s="663"/>
      <c r="CP30" s="663"/>
      <c r="CQ30" s="664"/>
      <c r="CR30" s="647">
        <v>2184015</v>
      </c>
      <c r="CS30" s="648"/>
      <c r="CT30" s="648"/>
      <c r="CU30" s="648"/>
      <c r="CV30" s="648"/>
      <c r="CW30" s="648"/>
      <c r="CX30" s="648"/>
      <c r="CY30" s="649"/>
      <c r="CZ30" s="652">
        <v>1.2</v>
      </c>
      <c r="DA30" s="681"/>
      <c r="DB30" s="681"/>
      <c r="DC30" s="686"/>
      <c r="DD30" s="656">
        <v>2184015</v>
      </c>
      <c r="DE30" s="648"/>
      <c r="DF30" s="648"/>
      <c r="DG30" s="648"/>
      <c r="DH30" s="648"/>
      <c r="DI30" s="648"/>
      <c r="DJ30" s="648"/>
      <c r="DK30" s="649"/>
      <c r="DL30" s="656">
        <v>2184015</v>
      </c>
      <c r="DM30" s="648"/>
      <c r="DN30" s="648"/>
      <c r="DO30" s="648"/>
      <c r="DP30" s="648"/>
      <c r="DQ30" s="648"/>
      <c r="DR30" s="648"/>
      <c r="DS30" s="648"/>
      <c r="DT30" s="648"/>
      <c r="DU30" s="648"/>
      <c r="DV30" s="649"/>
      <c r="DW30" s="652">
        <v>2.4</v>
      </c>
      <c r="DX30" s="681"/>
      <c r="DY30" s="681"/>
      <c r="DZ30" s="681"/>
      <c r="EA30" s="681"/>
      <c r="EB30" s="681"/>
      <c r="EC30" s="682"/>
    </row>
    <row r="31" spans="2:133" ht="11.25" customHeight="1" x14ac:dyDescent="0.2">
      <c r="B31" s="644" t="s">
        <v>308</v>
      </c>
      <c r="C31" s="645"/>
      <c r="D31" s="645"/>
      <c r="E31" s="645"/>
      <c r="F31" s="645"/>
      <c r="G31" s="645"/>
      <c r="H31" s="645"/>
      <c r="I31" s="645"/>
      <c r="J31" s="645"/>
      <c r="K31" s="645"/>
      <c r="L31" s="645"/>
      <c r="M31" s="645"/>
      <c r="N31" s="645"/>
      <c r="O31" s="645"/>
      <c r="P31" s="645"/>
      <c r="Q31" s="646"/>
      <c r="R31" s="647">
        <v>64925633</v>
      </c>
      <c r="S31" s="648"/>
      <c r="T31" s="648"/>
      <c r="U31" s="648"/>
      <c r="V31" s="648"/>
      <c r="W31" s="648"/>
      <c r="X31" s="648"/>
      <c r="Y31" s="649"/>
      <c r="Z31" s="650">
        <v>34.6</v>
      </c>
      <c r="AA31" s="650"/>
      <c r="AB31" s="650"/>
      <c r="AC31" s="650"/>
      <c r="AD31" s="651" t="s">
        <v>127</v>
      </c>
      <c r="AE31" s="651"/>
      <c r="AF31" s="651"/>
      <c r="AG31" s="651"/>
      <c r="AH31" s="651"/>
      <c r="AI31" s="651"/>
      <c r="AJ31" s="651"/>
      <c r="AK31" s="651"/>
      <c r="AL31" s="652" t="s">
        <v>237</v>
      </c>
      <c r="AM31" s="653"/>
      <c r="AN31" s="653"/>
      <c r="AO31" s="654"/>
      <c r="AP31" s="704" t="s">
        <v>309</v>
      </c>
      <c r="AQ31" s="705"/>
      <c r="AR31" s="705"/>
      <c r="AS31" s="705"/>
      <c r="AT31" s="710" t="s">
        <v>310</v>
      </c>
      <c r="AU31" s="231"/>
      <c r="AV31" s="231"/>
      <c r="AW31" s="231"/>
      <c r="AX31" s="633" t="s">
        <v>185</v>
      </c>
      <c r="AY31" s="634"/>
      <c r="AZ31" s="634"/>
      <c r="BA31" s="634"/>
      <c r="BB31" s="634"/>
      <c r="BC31" s="634"/>
      <c r="BD31" s="634"/>
      <c r="BE31" s="634"/>
      <c r="BF31" s="635"/>
      <c r="BG31" s="703">
        <v>98.6</v>
      </c>
      <c r="BH31" s="699"/>
      <c r="BI31" s="699"/>
      <c r="BJ31" s="699"/>
      <c r="BK31" s="699"/>
      <c r="BL31" s="699"/>
      <c r="BM31" s="642">
        <v>96.9</v>
      </c>
      <c r="BN31" s="699"/>
      <c r="BO31" s="699"/>
      <c r="BP31" s="699"/>
      <c r="BQ31" s="700"/>
      <c r="BR31" s="703">
        <v>98.5</v>
      </c>
      <c r="BS31" s="699"/>
      <c r="BT31" s="699"/>
      <c r="BU31" s="699"/>
      <c r="BV31" s="699"/>
      <c r="BW31" s="699"/>
      <c r="BX31" s="642">
        <v>97</v>
      </c>
      <c r="BY31" s="699"/>
      <c r="BZ31" s="699"/>
      <c r="CA31" s="699"/>
      <c r="CB31" s="700"/>
      <c r="CD31" s="695"/>
      <c r="CE31" s="696"/>
      <c r="CF31" s="662" t="s">
        <v>311</v>
      </c>
      <c r="CG31" s="663"/>
      <c r="CH31" s="663"/>
      <c r="CI31" s="663"/>
      <c r="CJ31" s="663"/>
      <c r="CK31" s="663"/>
      <c r="CL31" s="663"/>
      <c r="CM31" s="663"/>
      <c r="CN31" s="663"/>
      <c r="CO31" s="663"/>
      <c r="CP31" s="663"/>
      <c r="CQ31" s="664"/>
      <c r="CR31" s="647">
        <v>129071</v>
      </c>
      <c r="CS31" s="684"/>
      <c r="CT31" s="684"/>
      <c r="CU31" s="684"/>
      <c r="CV31" s="684"/>
      <c r="CW31" s="684"/>
      <c r="CX31" s="684"/>
      <c r="CY31" s="685"/>
      <c r="CZ31" s="652">
        <v>0.1</v>
      </c>
      <c r="DA31" s="681"/>
      <c r="DB31" s="681"/>
      <c r="DC31" s="686"/>
      <c r="DD31" s="656">
        <v>129071</v>
      </c>
      <c r="DE31" s="684"/>
      <c r="DF31" s="684"/>
      <c r="DG31" s="684"/>
      <c r="DH31" s="684"/>
      <c r="DI31" s="684"/>
      <c r="DJ31" s="684"/>
      <c r="DK31" s="685"/>
      <c r="DL31" s="656">
        <v>129071</v>
      </c>
      <c r="DM31" s="684"/>
      <c r="DN31" s="684"/>
      <c r="DO31" s="684"/>
      <c r="DP31" s="684"/>
      <c r="DQ31" s="684"/>
      <c r="DR31" s="684"/>
      <c r="DS31" s="684"/>
      <c r="DT31" s="684"/>
      <c r="DU31" s="684"/>
      <c r="DV31" s="685"/>
      <c r="DW31" s="652">
        <v>0.1</v>
      </c>
      <c r="DX31" s="681"/>
      <c r="DY31" s="681"/>
      <c r="DZ31" s="681"/>
      <c r="EA31" s="681"/>
      <c r="EB31" s="681"/>
      <c r="EC31" s="682"/>
    </row>
    <row r="32" spans="2:133" ht="11.25" customHeight="1" x14ac:dyDescent="0.2">
      <c r="B32" s="714" t="s">
        <v>312</v>
      </c>
      <c r="C32" s="715"/>
      <c r="D32" s="715"/>
      <c r="E32" s="715"/>
      <c r="F32" s="715"/>
      <c r="G32" s="715"/>
      <c r="H32" s="715"/>
      <c r="I32" s="715"/>
      <c r="J32" s="715"/>
      <c r="K32" s="715"/>
      <c r="L32" s="715"/>
      <c r="M32" s="715"/>
      <c r="N32" s="715"/>
      <c r="O32" s="715"/>
      <c r="P32" s="715"/>
      <c r="Q32" s="716"/>
      <c r="R32" s="647">
        <v>25133991</v>
      </c>
      <c r="S32" s="648"/>
      <c r="T32" s="648"/>
      <c r="U32" s="648"/>
      <c r="V32" s="648"/>
      <c r="W32" s="648"/>
      <c r="X32" s="648"/>
      <c r="Y32" s="649"/>
      <c r="Z32" s="650">
        <v>13.4</v>
      </c>
      <c r="AA32" s="650"/>
      <c r="AB32" s="650"/>
      <c r="AC32" s="650"/>
      <c r="AD32" s="651">
        <v>24195618</v>
      </c>
      <c r="AE32" s="651"/>
      <c r="AF32" s="651"/>
      <c r="AG32" s="651"/>
      <c r="AH32" s="651"/>
      <c r="AI32" s="651"/>
      <c r="AJ32" s="651"/>
      <c r="AK32" s="651"/>
      <c r="AL32" s="652">
        <v>26.7</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3">
        <v>98.5</v>
      </c>
      <c r="BH32" s="684"/>
      <c r="BI32" s="684"/>
      <c r="BJ32" s="684"/>
      <c r="BK32" s="684"/>
      <c r="BL32" s="684"/>
      <c r="BM32" s="653">
        <v>96.7</v>
      </c>
      <c r="BN32" s="701"/>
      <c r="BO32" s="701"/>
      <c r="BP32" s="701"/>
      <c r="BQ32" s="702"/>
      <c r="BR32" s="713">
        <v>98.4</v>
      </c>
      <c r="BS32" s="684"/>
      <c r="BT32" s="684"/>
      <c r="BU32" s="684"/>
      <c r="BV32" s="684"/>
      <c r="BW32" s="684"/>
      <c r="BX32" s="653">
        <v>96.7</v>
      </c>
      <c r="BY32" s="701"/>
      <c r="BZ32" s="701"/>
      <c r="CA32" s="701"/>
      <c r="CB32" s="702"/>
      <c r="CD32" s="697"/>
      <c r="CE32" s="698"/>
      <c r="CF32" s="662" t="s">
        <v>315</v>
      </c>
      <c r="CG32" s="663"/>
      <c r="CH32" s="663"/>
      <c r="CI32" s="663"/>
      <c r="CJ32" s="663"/>
      <c r="CK32" s="663"/>
      <c r="CL32" s="663"/>
      <c r="CM32" s="663"/>
      <c r="CN32" s="663"/>
      <c r="CO32" s="663"/>
      <c r="CP32" s="663"/>
      <c r="CQ32" s="664"/>
      <c r="CR32" s="647" t="s">
        <v>127</v>
      </c>
      <c r="CS32" s="648"/>
      <c r="CT32" s="648"/>
      <c r="CU32" s="648"/>
      <c r="CV32" s="648"/>
      <c r="CW32" s="648"/>
      <c r="CX32" s="648"/>
      <c r="CY32" s="649"/>
      <c r="CZ32" s="652" t="s">
        <v>127</v>
      </c>
      <c r="DA32" s="681"/>
      <c r="DB32" s="681"/>
      <c r="DC32" s="686"/>
      <c r="DD32" s="656" t="s">
        <v>237</v>
      </c>
      <c r="DE32" s="648"/>
      <c r="DF32" s="648"/>
      <c r="DG32" s="648"/>
      <c r="DH32" s="648"/>
      <c r="DI32" s="648"/>
      <c r="DJ32" s="648"/>
      <c r="DK32" s="649"/>
      <c r="DL32" s="656" t="s">
        <v>237</v>
      </c>
      <c r="DM32" s="648"/>
      <c r="DN32" s="648"/>
      <c r="DO32" s="648"/>
      <c r="DP32" s="648"/>
      <c r="DQ32" s="648"/>
      <c r="DR32" s="648"/>
      <c r="DS32" s="648"/>
      <c r="DT32" s="648"/>
      <c r="DU32" s="648"/>
      <c r="DV32" s="649"/>
      <c r="DW32" s="652" t="s">
        <v>237</v>
      </c>
      <c r="DX32" s="681"/>
      <c r="DY32" s="681"/>
      <c r="DZ32" s="681"/>
      <c r="EA32" s="681"/>
      <c r="EB32" s="681"/>
      <c r="EC32" s="682"/>
    </row>
    <row r="33" spans="2:133" ht="11.25" customHeight="1" x14ac:dyDescent="0.2">
      <c r="B33" s="644" t="s">
        <v>316</v>
      </c>
      <c r="C33" s="645"/>
      <c r="D33" s="645"/>
      <c r="E33" s="645"/>
      <c r="F33" s="645"/>
      <c r="G33" s="645"/>
      <c r="H33" s="645"/>
      <c r="I33" s="645"/>
      <c r="J33" s="645"/>
      <c r="K33" s="645"/>
      <c r="L33" s="645"/>
      <c r="M33" s="645"/>
      <c r="N33" s="645"/>
      <c r="O33" s="645"/>
      <c r="P33" s="645"/>
      <c r="Q33" s="646"/>
      <c r="R33" s="647">
        <v>14187420</v>
      </c>
      <c r="S33" s="648"/>
      <c r="T33" s="648"/>
      <c r="U33" s="648"/>
      <c r="V33" s="648"/>
      <c r="W33" s="648"/>
      <c r="X33" s="648"/>
      <c r="Y33" s="649"/>
      <c r="Z33" s="650">
        <v>7.6</v>
      </c>
      <c r="AA33" s="650"/>
      <c r="AB33" s="650"/>
      <c r="AC33" s="650"/>
      <c r="AD33" s="651" t="s">
        <v>127</v>
      </c>
      <c r="AE33" s="651"/>
      <c r="AF33" s="651"/>
      <c r="AG33" s="651"/>
      <c r="AH33" s="651"/>
      <c r="AI33" s="651"/>
      <c r="AJ33" s="651"/>
      <c r="AK33" s="651"/>
      <c r="AL33" s="652" t="s">
        <v>172</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t="s">
        <v>237</v>
      </c>
      <c r="BH33" s="718"/>
      <c r="BI33" s="718"/>
      <c r="BJ33" s="718"/>
      <c r="BK33" s="718"/>
      <c r="BL33" s="718"/>
      <c r="BM33" s="719" t="s">
        <v>172</v>
      </c>
      <c r="BN33" s="718"/>
      <c r="BO33" s="718"/>
      <c r="BP33" s="718"/>
      <c r="BQ33" s="720"/>
      <c r="BR33" s="717" t="s">
        <v>237</v>
      </c>
      <c r="BS33" s="718"/>
      <c r="BT33" s="718"/>
      <c r="BU33" s="718"/>
      <c r="BV33" s="718"/>
      <c r="BW33" s="718"/>
      <c r="BX33" s="719" t="s">
        <v>127</v>
      </c>
      <c r="BY33" s="718"/>
      <c r="BZ33" s="718"/>
      <c r="CA33" s="718"/>
      <c r="CB33" s="720"/>
      <c r="CD33" s="662" t="s">
        <v>318</v>
      </c>
      <c r="CE33" s="663"/>
      <c r="CF33" s="663"/>
      <c r="CG33" s="663"/>
      <c r="CH33" s="663"/>
      <c r="CI33" s="663"/>
      <c r="CJ33" s="663"/>
      <c r="CK33" s="663"/>
      <c r="CL33" s="663"/>
      <c r="CM33" s="663"/>
      <c r="CN33" s="663"/>
      <c r="CO33" s="663"/>
      <c r="CP33" s="663"/>
      <c r="CQ33" s="664"/>
      <c r="CR33" s="647">
        <v>94512375</v>
      </c>
      <c r="CS33" s="684"/>
      <c r="CT33" s="684"/>
      <c r="CU33" s="684"/>
      <c r="CV33" s="684"/>
      <c r="CW33" s="684"/>
      <c r="CX33" s="684"/>
      <c r="CY33" s="685"/>
      <c r="CZ33" s="652">
        <v>51.3</v>
      </c>
      <c r="DA33" s="681"/>
      <c r="DB33" s="681"/>
      <c r="DC33" s="686"/>
      <c r="DD33" s="656">
        <v>48834565</v>
      </c>
      <c r="DE33" s="684"/>
      <c r="DF33" s="684"/>
      <c r="DG33" s="684"/>
      <c r="DH33" s="684"/>
      <c r="DI33" s="684"/>
      <c r="DJ33" s="684"/>
      <c r="DK33" s="685"/>
      <c r="DL33" s="656">
        <v>32915652</v>
      </c>
      <c r="DM33" s="684"/>
      <c r="DN33" s="684"/>
      <c r="DO33" s="684"/>
      <c r="DP33" s="684"/>
      <c r="DQ33" s="684"/>
      <c r="DR33" s="684"/>
      <c r="DS33" s="684"/>
      <c r="DT33" s="684"/>
      <c r="DU33" s="684"/>
      <c r="DV33" s="685"/>
      <c r="DW33" s="652">
        <v>36.200000000000003</v>
      </c>
      <c r="DX33" s="681"/>
      <c r="DY33" s="681"/>
      <c r="DZ33" s="681"/>
      <c r="EA33" s="681"/>
      <c r="EB33" s="681"/>
      <c r="EC33" s="682"/>
    </row>
    <row r="34" spans="2:133" ht="11.25" customHeight="1" x14ac:dyDescent="0.2">
      <c r="B34" s="644" t="s">
        <v>319</v>
      </c>
      <c r="C34" s="645"/>
      <c r="D34" s="645"/>
      <c r="E34" s="645"/>
      <c r="F34" s="645"/>
      <c r="G34" s="645"/>
      <c r="H34" s="645"/>
      <c r="I34" s="645"/>
      <c r="J34" s="645"/>
      <c r="K34" s="645"/>
      <c r="L34" s="645"/>
      <c r="M34" s="645"/>
      <c r="N34" s="645"/>
      <c r="O34" s="645"/>
      <c r="P34" s="645"/>
      <c r="Q34" s="646"/>
      <c r="R34" s="647">
        <v>1569994</v>
      </c>
      <c r="S34" s="648"/>
      <c r="T34" s="648"/>
      <c r="U34" s="648"/>
      <c r="V34" s="648"/>
      <c r="W34" s="648"/>
      <c r="X34" s="648"/>
      <c r="Y34" s="649"/>
      <c r="Z34" s="650">
        <v>0.8</v>
      </c>
      <c r="AA34" s="650"/>
      <c r="AB34" s="650"/>
      <c r="AC34" s="650"/>
      <c r="AD34" s="651">
        <v>7620</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30790294</v>
      </c>
      <c r="CS34" s="648"/>
      <c r="CT34" s="648"/>
      <c r="CU34" s="648"/>
      <c r="CV34" s="648"/>
      <c r="CW34" s="648"/>
      <c r="CX34" s="648"/>
      <c r="CY34" s="649"/>
      <c r="CZ34" s="652">
        <v>16.7</v>
      </c>
      <c r="DA34" s="681"/>
      <c r="DB34" s="681"/>
      <c r="DC34" s="686"/>
      <c r="DD34" s="656">
        <v>25622314</v>
      </c>
      <c r="DE34" s="648"/>
      <c r="DF34" s="648"/>
      <c r="DG34" s="648"/>
      <c r="DH34" s="648"/>
      <c r="DI34" s="648"/>
      <c r="DJ34" s="648"/>
      <c r="DK34" s="649"/>
      <c r="DL34" s="656">
        <v>19861396</v>
      </c>
      <c r="DM34" s="648"/>
      <c r="DN34" s="648"/>
      <c r="DO34" s="648"/>
      <c r="DP34" s="648"/>
      <c r="DQ34" s="648"/>
      <c r="DR34" s="648"/>
      <c r="DS34" s="648"/>
      <c r="DT34" s="648"/>
      <c r="DU34" s="648"/>
      <c r="DV34" s="649"/>
      <c r="DW34" s="652">
        <v>21.8</v>
      </c>
      <c r="DX34" s="681"/>
      <c r="DY34" s="681"/>
      <c r="DZ34" s="681"/>
      <c r="EA34" s="681"/>
      <c r="EB34" s="681"/>
      <c r="EC34" s="682"/>
    </row>
    <row r="35" spans="2:133" ht="11.25" customHeight="1" x14ac:dyDescent="0.2">
      <c r="B35" s="644" t="s">
        <v>321</v>
      </c>
      <c r="C35" s="645"/>
      <c r="D35" s="645"/>
      <c r="E35" s="645"/>
      <c r="F35" s="645"/>
      <c r="G35" s="645"/>
      <c r="H35" s="645"/>
      <c r="I35" s="645"/>
      <c r="J35" s="645"/>
      <c r="K35" s="645"/>
      <c r="L35" s="645"/>
      <c r="M35" s="645"/>
      <c r="N35" s="645"/>
      <c r="O35" s="645"/>
      <c r="P35" s="645"/>
      <c r="Q35" s="646"/>
      <c r="R35" s="647">
        <v>185287</v>
      </c>
      <c r="S35" s="648"/>
      <c r="T35" s="648"/>
      <c r="U35" s="648"/>
      <c r="V35" s="648"/>
      <c r="W35" s="648"/>
      <c r="X35" s="648"/>
      <c r="Y35" s="649"/>
      <c r="Z35" s="650">
        <v>0.1</v>
      </c>
      <c r="AA35" s="650"/>
      <c r="AB35" s="650"/>
      <c r="AC35" s="650"/>
      <c r="AD35" s="651" t="s">
        <v>243</v>
      </c>
      <c r="AE35" s="651"/>
      <c r="AF35" s="651"/>
      <c r="AG35" s="651"/>
      <c r="AH35" s="651"/>
      <c r="AI35" s="651"/>
      <c r="AJ35" s="651"/>
      <c r="AK35" s="651"/>
      <c r="AL35" s="652" t="s">
        <v>237</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1319697</v>
      </c>
      <c r="CS35" s="684"/>
      <c r="CT35" s="684"/>
      <c r="CU35" s="684"/>
      <c r="CV35" s="684"/>
      <c r="CW35" s="684"/>
      <c r="CX35" s="684"/>
      <c r="CY35" s="685"/>
      <c r="CZ35" s="652">
        <v>0.7</v>
      </c>
      <c r="DA35" s="681"/>
      <c r="DB35" s="681"/>
      <c r="DC35" s="686"/>
      <c r="DD35" s="656">
        <v>1229855</v>
      </c>
      <c r="DE35" s="684"/>
      <c r="DF35" s="684"/>
      <c r="DG35" s="684"/>
      <c r="DH35" s="684"/>
      <c r="DI35" s="684"/>
      <c r="DJ35" s="684"/>
      <c r="DK35" s="685"/>
      <c r="DL35" s="656">
        <v>1229855</v>
      </c>
      <c r="DM35" s="684"/>
      <c r="DN35" s="684"/>
      <c r="DO35" s="684"/>
      <c r="DP35" s="684"/>
      <c r="DQ35" s="684"/>
      <c r="DR35" s="684"/>
      <c r="DS35" s="684"/>
      <c r="DT35" s="684"/>
      <c r="DU35" s="684"/>
      <c r="DV35" s="685"/>
      <c r="DW35" s="652">
        <v>1.4</v>
      </c>
      <c r="DX35" s="681"/>
      <c r="DY35" s="681"/>
      <c r="DZ35" s="681"/>
      <c r="EA35" s="681"/>
      <c r="EB35" s="681"/>
      <c r="EC35" s="682"/>
    </row>
    <row r="36" spans="2:133" ht="11.25" customHeight="1" x14ac:dyDescent="0.2">
      <c r="B36" s="644" t="s">
        <v>325</v>
      </c>
      <c r="C36" s="645"/>
      <c r="D36" s="645"/>
      <c r="E36" s="645"/>
      <c r="F36" s="645"/>
      <c r="G36" s="645"/>
      <c r="H36" s="645"/>
      <c r="I36" s="645"/>
      <c r="J36" s="645"/>
      <c r="K36" s="645"/>
      <c r="L36" s="645"/>
      <c r="M36" s="645"/>
      <c r="N36" s="645"/>
      <c r="O36" s="645"/>
      <c r="P36" s="645"/>
      <c r="Q36" s="646"/>
      <c r="R36" s="647">
        <v>1140211</v>
      </c>
      <c r="S36" s="648"/>
      <c r="T36" s="648"/>
      <c r="U36" s="648"/>
      <c r="V36" s="648"/>
      <c r="W36" s="648"/>
      <c r="X36" s="648"/>
      <c r="Y36" s="649"/>
      <c r="Z36" s="650">
        <v>0.6</v>
      </c>
      <c r="AA36" s="650"/>
      <c r="AB36" s="650"/>
      <c r="AC36" s="650"/>
      <c r="AD36" s="651" t="s">
        <v>127</v>
      </c>
      <c r="AE36" s="651"/>
      <c r="AF36" s="651"/>
      <c r="AG36" s="651"/>
      <c r="AH36" s="651"/>
      <c r="AI36" s="651"/>
      <c r="AJ36" s="651"/>
      <c r="AK36" s="651"/>
      <c r="AL36" s="652" t="s">
        <v>172</v>
      </c>
      <c r="AM36" s="653"/>
      <c r="AN36" s="653"/>
      <c r="AO36" s="654"/>
      <c r="AP36" s="235"/>
      <c r="AQ36" s="721" t="s">
        <v>326</v>
      </c>
      <c r="AR36" s="722"/>
      <c r="AS36" s="722"/>
      <c r="AT36" s="722"/>
      <c r="AU36" s="722"/>
      <c r="AV36" s="722"/>
      <c r="AW36" s="722"/>
      <c r="AX36" s="722"/>
      <c r="AY36" s="723"/>
      <c r="AZ36" s="636">
        <v>11570052</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414077</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45257865</v>
      </c>
      <c r="CS36" s="648"/>
      <c r="CT36" s="648"/>
      <c r="CU36" s="648"/>
      <c r="CV36" s="648"/>
      <c r="CW36" s="648"/>
      <c r="CX36" s="648"/>
      <c r="CY36" s="649"/>
      <c r="CZ36" s="652">
        <v>24.6</v>
      </c>
      <c r="DA36" s="681"/>
      <c r="DB36" s="681"/>
      <c r="DC36" s="686"/>
      <c r="DD36" s="656">
        <v>8269305</v>
      </c>
      <c r="DE36" s="648"/>
      <c r="DF36" s="648"/>
      <c r="DG36" s="648"/>
      <c r="DH36" s="648"/>
      <c r="DI36" s="648"/>
      <c r="DJ36" s="648"/>
      <c r="DK36" s="649"/>
      <c r="DL36" s="656">
        <v>4096138</v>
      </c>
      <c r="DM36" s="648"/>
      <c r="DN36" s="648"/>
      <c r="DO36" s="648"/>
      <c r="DP36" s="648"/>
      <c r="DQ36" s="648"/>
      <c r="DR36" s="648"/>
      <c r="DS36" s="648"/>
      <c r="DT36" s="648"/>
      <c r="DU36" s="648"/>
      <c r="DV36" s="649"/>
      <c r="DW36" s="652">
        <v>4.5</v>
      </c>
      <c r="DX36" s="681"/>
      <c r="DY36" s="681"/>
      <c r="DZ36" s="681"/>
      <c r="EA36" s="681"/>
      <c r="EB36" s="681"/>
      <c r="EC36" s="682"/>
    </row>
    <row r="37" spans="2:133" ht="11.25" customHeight="1" x14ac:dyDescent="0.2">
      <c r="B37" s="644" t="s">
        <v>329</v>
      </c>
      <c r="C37" s="645"/>
      <c r="D37" s="645"/>
      <c r="E37" s="645"/>
      <c r="F37" s="645"/>
      <c r="G37" s="645"/>
      <c r="H37" s="645"/>
      <c r="I37" s="645"/>
      <c r="J37" s="645"/>
      <c r="K37" s="645"/>
      <c r="L37" s="645"/>
      <c r="M37" s="645"/>
      <c r="N37" s="645"/>
      <c r="O37" s="645"/>
      <c r="P37" s="645"/>
      <c r="Q37" s="646"/>
      <c r="R37" s="647">
        <v>3574715</v>
      </c>
      <c r="S37" s="648"/>
      <c r="T37" s="648"/>
      <c r="U37" s="648"/>
      <c r="V37" s="648"/>
      <c r="W37" s="648"/>
      <c r="X37" s="648"/>
      <c r="Y37" s="649"/>
      <c r="Z37" s="650">
        <v>1.9</v>
      </c>
      <c r="AA37" s="650"/>
      <c r="AB37" s="650"/>
      <c r="AC37" s="650"/>
      <c r="AD37" s="651" t="s">
        <v>172</v>
      </c>
      <c r="AE37" s="651"/>
      <c r="AF37" s="651"/>
      <c r="AG37" s="651"/>
      <c r="AH37" s="651"/>
      <c r="AI37" s="651"/>
      <c r="AJ37" s="651"/>
      <c r="AK37" s="651"/>
      <c r="AL37" s="652" t="s">
        <v>237</v>
      </c>
      <c r="AM37" s="653"/>
      <c r="AN37" s="653"/>
      <c r="AO37" s="654"/>
      <c r="AQ37" s="725" t="s">
        <v>330</v>
      </c>
      <c r="AR37" s="726"/>
      <c r="AS37" s="726"/>
      <c r="AT37" s="726"/>
      <c r="AU37" s="726"/>
      <c r="AV37" s="726"/>
      <c r="AW37" s="726"/>
      <c r="AX37" s="726"/>
      <c r="AY37" s="727"/>
      <c r="AZ37" s="647" t="s">
        <v>237</v>
      </c>
      <c r="BA37" s="648"/>
      <c r="BB37" s="648"/>
      <c r="BC37" s="648"/>
      <c r="BD37" s="684"/>
      <c r="BE37" s="684"/>
      <c r="BF37" s="702"/>
      <c r="BG37" s="662" t="s">
        <v>331</v>
      </c>
      <c r="BH37" s="663"/>
      <c r="BI37" s="663"/>
      <c r="BJ37" s="663"/>
      <c r="BK37" s="663"/>
      <c r="BL37" s="663"/>
      <c r="BM37" s="663"/>
      <c r="BN37" s="663"/>
      <c r="BO37" s="663"/>
      <c r="BP37" s="663"/>
      <c r="BQ37" s="663"/>
      <c r="BR37" s="663"/>
      <c r="BS37" s="663"/>
      <c r="BT37" s="663"/>
      <c r="BU37" s="664"/>
      <c r="BV37" s="647">
        <v>414077</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1913396</v>
      </c>
      <c r="CS37" s="684"/>
      <c r="CT37" s="684"/>
      <c r="CU37" s="684"/>
      <c r="CV37" s="684"/>
      <c r="CW37" s="684"/>
      <c r="CX37" s="684"/>
      <c r="CY37" s="685"/>
      <c r="CZ37" s="652">
        <v>1</v>
      </c>
      <c r="DA37" s="681"/>
      <c r="DB37" s="681"/>
      <c r="DC37" s="686"/>
      <c r="DD37" s="656">
        <v>1913396</v>
      </c>
      <c r="DE37" s="684"/>
      <c r="DF37" s="684"/>
      <c r="DG37" s="684"/>
      <c r="DH37" s="684"/>
      <c r="DI37" s="684"/>
      <c r="DJ37" s="684"/>
      <c r="DK37" s="685"/>
      <c r="DL37" s="656">
        <v>1478954</v>
      </c>
      <c r="DM37" s="684"/>
      <c r="DN37" s="684"/>
      <c r="DO37" s="684"/>
      <c r="DP37" s="684"/>
      <c r="DQ37" s="684"/>
      <c r="DR37" s="684"/>
      <c r="DS37" s="684"/>
      <c r="DT37" s="684"/>
      <c r="DU37" s="684"/>
      <c r="DV37" s="685"/>
      <c r="DW37" s="652">
        <v>1.6</v>
      </c>
      <c r="DX37" s="681"/>
      <c r="DY37" s="681"/>
      <c r="DZ37" s="681"/>
      <c r="EA37" s="681"/>
      <c r="EB37" s="681"/>
      <c r="EC37" s="682"/>
    </row>
    <row r="38" spans="2:133" ht="11.25" customHeight="1" x14ac:dyDescent="0.2">
      <c r="B38" s="644" t="s">
        <v>333</v>
      </c>
      <c r="C38" s="645"/>
      <c r="D38" s="645"/>
      <c r="E38" s="645"/>
      <c r="F38" s="645"/>
      <c r="G38" s="645"/>
      <c r="H38" s="645"/>
      <c r="I38" s="645"/>
      <c r="J38" s="645"/>
      <c r="K38" s="645"/>
      <c r="L38" s="645"/>
      <c r="M38" s="645"/>
      <c r="N38" s="645"/>
      <c r="O38" s="645"/>
      <c r="P38" s="645"/>
      <c r="Q38" s="646"/>
      <c r="R38" s="647">
        <v>2851583</v>
      </c>
      <c r="S38" s="648"/>
      <c r="T38" s="648"/>
      <c r="U38" s="648"/>
      <c r="V38" s="648"/>
      <c r="W38" s="648"/>
      <c r="X38" s="648"/>
      <c r="Y38" s="649"/>
      <c r="Z38" s="650">
        <v>1.5</v>
      </c>
      <c r="AA38" s="650"/>
      <c r="AB38" s="650"/>
      <c r="AC38" s="650"/>
      <c r="AD38" s="651">
        <v>126</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t="s">
        <v>127</v>
      </c>
      <c r="BA38" s="648"/>
      <c r="BB38" s="648"/>
      <c r="BC38" s="648"/>
      <c r="BD38" s="684"/>
      <c r="BE38" s="684"/>
      <c r="BF38" s="702"/>
      <c r="BG38" s="662" t="s">
        <v>335</v>
      </c>
      <c r="BH38" s="663"/>
      <c r="BI38" s="663"/>
      <c r="BJ38" s="663"/>
      <c r="BK38" s="663"/>
      <c r="BL38" s="663"/>
      <c r="BM38" s="663"/>
      <c r="BN38" s="663"/>
      <c r="BO38" s="663"/>
      <c r="BP38" s="663"/>
      <c r="BQ38" s="663"/>
      <c r="BR38" s="663"/>
      <c r="BS38" s="663"/>
      <c r="BT38" s="663"/>
      <c r="BU38" s="664"/>
      <c r="BV38" s="647">
        <v>70360</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11570052</v>
      </c>
      <c r="CS38" s="648"/>
      <c r="CT38" s="648"/>
      <c r="CU38" s="648"/>
      <c r="CV38" s="648"/>
      <c r="CW38" s="648"/>
      <c r="CX38" s="648"/>
      <c r="CY38" s="649"/>
      <c r="CZ38" s="652">
        <v>6.3</v>
      </c>
      <c r="DA38" s="681"/>
      <c r="DB38" s="681"/>
      <c r="DC38" s="686"/>
      <c r="DD38" s="656">
        <v>9387207</v>
      </c>
      <c r="DE38" s="648"/>
      <c r="DF38" s="648"/>
      <c r="DG38" s="648"/>
      <c r="DH38" s="648"/>
      <c r="DI38" s="648"/>
      <c r="DJ38" s="648"/>
      <c r="DK38" s="649"/>
      <c r="DL38" s="656">
        <v>7728263</v>
      </c>
      <c r="DM38" s="648"/>
      <c r="DN38" s="648"/>
      <c r="DO38" s="648"/>
      <c r="DP38" s="648"/>
      <c r="DQ38" s="648"/>
      <c r="DR38" s="648"/>
      <c r="DS38" s="648"/>
      <c r="DT38" s="648"/>
      <c r="DU38" s="648"/>
      <c r="DV38" s="649"/>
      <c r="DW38" s="652">
        <v>8.5</v>
      </c>
      <c r="DX38" s="681"/>
      <c r="DY38" s="681"/>
      <c r="DZ38" s="681"/>
      <c r="EA38" s="681"/>
      <c r="EB38" s="681"/>
      <c r="EC38" s="682"/>
    </row>
    <row r="39" spans="2:133" ht="11.25" customHeight="1" x14ac:dyDescent="0.2">
      <c r="B39" s="644" t="s">
        <v>337</v>
      </c>
      <c r="C39" s="645"/>
      <c r="D39" s="645"/>
      <c r="E39" s="645"/>
      <c r="F39" s="645"/>
      <c r="G39" s="645"/>
      <c r="H39" s="645"/>
      <c r="I39" s="645"/>
      <c r="J39" s="645"/>
      <c r="K39" s="645"/>
      <c r="L39" s="645"/>
      <c r="M39" s="645"/>
      <c r="N39" s="645"/>
      <c r="O39" s="645"/>
      <c r="P39" s="645"/>
      <c r="Q39" s="646"/>
      <c r="R39" s="647">
        <v>3922000</v>
      </c>
      <c r="S39" s="648"/>
      <c r="T39" s="648"/>
      <c r="U39" s="648"/>
      <c r="V39" s="648"/>
      <c r="W39" s="648"/>
      <c r="X39" s="648"/>
      <c r="Y39" s="649"/>
      <c r="Z39" s="650">
        <v>2.1</v>
      </c>
      <c r="AA39" s="650"/>
      <c r="AB39" s="650"/>
      <c r="AC39" s="650"/>
      <c r="AD39" s="651" t="s">
        <v>127</v>
      </c>
      <c r="AE39" s="651"/>
      <c r="AF39" s="651"/>
      <c r="AG39" s="651"/>
      <c r="AH39" s="651"/>
      <c r="AI39" s="651"/>
      <c r="AJ39" s="651"/>
      <c r="AK39" s="651"/>
      <c r="AL39" s="652" t="s">
        <v>172</v>
      </c>
      <c r="AM39" s="653"/>
      <c r="AN39" s="653"/>
      <c r="AO39" s="654"/>
      <c r="AQ39" s="725" t="s">
        <v>338</v>
      </c>
      <c r="AR39" s="726"/>
      <c r="AS39" s="726"/>
      <c r="AT39" s="726"/>
      <c r="AU39" s="726"/>
      <c r="AV39" s="726"/>
      <c r="AW39" s="726"/>
      <c r="AX39" s="726"/>
      <c r="AY39" s="727"/>
      <c r="AZ39" s="647" t="s">
        <v>237</v>
      </c>
      <c r="BA39" s="648"/>
      <c r="BB39" s="648"/>
      <c r="BC39" s="648"/>
      <c r="BD39" s="684"/>
      <c r="BE39" s="684"/>
      <c r="BF39" s="702"/>
      <c r="BG39" s="662" t="s">
        <v>339</v>
      </c>
      <c r="BH39" s="663"/>
      <c r="BI39" s="663"/>
      <c r="BJ39" s="663"/>
      <c r="BK39" s="663"/>
      <c r="BL39" s="663"/>
      <c r="BM39" s="663"/>
      <c r="BN39" s="663"/>
      <c r="BO39" s="663"/>
      <c r="BP39" s="663"/>
      <c r="BQ39" s="663"/>
      <c r="BR39" s="663"/>
      <c r="BS39" s="663"/>
      <c r="BT39" s="663"/>
      <c r="BU39" s="664"/>
      <c r="BV39" s="647">
        <v>88031</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4420415</v>
      </c>
      <c r="CS39" s="684"/>
      <c r="CT39" s="684"/>
      <c r="CU39" s="684"/>
      <c r="CV39" s="684"/>
      <c r="CW39" s="684"/>
      <c r="CX39" s="684"/>
      <c r="CY39" s="685"/>
      <c r="CZ39" s="652">
        <v>2.4</v>
      </c>
      <c r="DA39" s="681"/>
      <c r="DB39" s="681"/>
      <c r="DC39" s="686"/>
      <c r="DD39" s="656">
        <v>4325884</v>
      </c>
      <c r="DE39" s="684"/>
      <c r="DF39" s="684"/>
      <c r="DG39" s="684"/>
      <c r="DH39" s="684"/>
      <c r="DI39" s="684"/>
      <c r="DJ39" s="684"/>
      <c r="DK39" s="685"/>
      <c r="DL39" s="656" t="s">
        <v>172</v>
      </c>
      <c r="DM39" s="684"/>
      <c r="DN39" s="684"/>
      <c r="DO39" s="684"/>
      <c r="DP39" s="684"/>
      <c r="DQ39" s="684"/>
      <c r="DR39" s="684"/>
      <c r="DS39" s="684"/>
      <c r="DT39" s="684"/>
      <c r="DU39" s="684"/>
      <c r="DV39" s="685"/>
      <c r="DW39" s="652" t="s">
        <v>172</v>
      </c>
      <c r="DX39" s="681"/>
      <c r="DY39" s="681"/>
      <c r="DZ39" s="681"/>
      <c r="EA39" s="681"/>
      <c r="EB39" s="681"/>
      <c r="EC39" s="682"/>
    </row>
    <row r="40" spans="2:133" ht="11.25" customHeight="1" x14ac:dyDescent="0.2">
      <c r="B40" s="644" t="s">
        <v>341</v>
      </c>
      <c r="C40" s="645"/>
      <c r="D40" s="645"/>
      <c r="E40" s="645"/>
      <c r="F40" s="645"/>
      <c r="G40" s="645"/>
      <c r="H40" s="645"/>
      <c r="I40" s="645"/>
      <c r="J40" s="645"/>
      <c r="K40" s="645"/>
      <c r="L40" s="645"/>
      <c r="M40" s="645"/>
      <c r="N40" s="645"/>
      <c r="O40" s="645"/>
      <c r="P40" s="645"/>
      <c r="Q40" s="646"/>
      <c r="R40" s="647">
        <v>368000</v>
      </c>
      <c r="S40" s="648"/>
      <c r="T40" s="648"/>
      <c r="U40" s="648"/>
      <c r="V40" s="648"/>
      <c r="W40" s="648"/>
      <c r="X40" s="648"/>
      <c r="Y40" s="649"/>
      <c r="Z40" s="650">
        <v>0.2</v>
      </c>
      <c r="AA40" s="650"/>
      <c r="AB40" s="650"/>
      <c r="AC40" s="650"/>
      <c r="AD40" s="651" t="s">
        <v>127</v>
      </c>
      <c r="AE40" s="651"/>
      <c r="AF40" s="651"/>
      <c r="AG40" s="651"/>
      <c r="AH40" s="651"/>
      <c r="AI40" s="651"/>
      <c r="AJ40" s="651"/>
      <c r="AK40" s="651"/>
      <c r="AL40" s="652" t="s">
        <v>127</v>
      </c>
      <c r="AM40" s="653"/>
      <c r="AN40" s="653"/>
      <c r="AO40" s="654"/>
      <c r="AQ40" s="725" t="s">
        <v>342</v>
      </c>
      <c r="AR40" s="726"/>
      <c r="AS40" s="726"/>
      <c r="AT40" s="726"/>
      <c r="AU40" s="726"/>
      <c r="AV40" s="726"/>
      <c r="AW40" s="726"/>
      <c r="AX40" s="726"/>
      <c r="AY40" s="727"/>
      <c r="AZ40" s="647" t="s">
        <v>237</v>
      </c>
      <c r="BA40" s="648"/>
      <c r="BB40" s="648"/>
      <c r="BC40" s="648"/>
      <c r="BD40" s="684"/>
      <c r="BE40" s="684"/>
      <c r="BF40" s="702"/>
      <c r="BG40" s="728" t="s">
        <v>343</v>
      </c>
      <c r="BH40" s="729"/>
      <c r="BI40" s="729"/>
      <c r="BJ40" s="729"/>
      <c r="BK40" s="729"/>
      <c r="BL40" s="236"/>
      <c r="BM40" s="663" t="s">
        <v>344</v>
      </c>
      <c r="BN40" s="663"/>
      <c r="BO40" s="663"/>
      <c r="BP40" s="663"/>
      <c r="BQ40" s="663"/>
      <c r="BR40" s="663"/>
      <c r="BS40" s="663"/>
      <c r="BT40" s="663"/>
      <c r="BU40" s="664"/>
      <c r="BV40" s="647">
        <v>104</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1154052</v>
      </c>
      <c r="CS40" s="648"/>
      <c r="CT40" s="648"/>
      <c r="CU40" s="648"/>
      <c r="CV40" s="648"/>
      <c r="CW40" s="648"/>
      <c r="CX40" s="648"/>
      <c r="CY40" s="649"/>
      <c r="CZ40" s="652">
        <v>0.6</v>
      </c>
      <c r="DA40" s="681"/>
      <c r="DB40" s="681"/>
      <c r="DC40" s="686"/>
      <c r="DD40" s="656" t="s">
        <v>172</v>
      </c>
      <c r="DE40" s="648"/>
      <c r="DF40" s="648"/>
      <c r="DG40" s="648"/>
      <c r="DH40" s="648"/>
      <c r="DI40" s="648"/>
      <c r="DJ40" s="648"/>
      <c r="DK40" s="649"/>
      <c r="DL40" s="656" t="s">
        <v>172</v>
      </c>
      <c r="DM40" s="648"/>
      <c r="DN40" s="648"/>
      <c r="DO40" s="648"/>
      <c r="DP40" s="648"/>
      <c r="DQ40" s="648"/>
      <c r="DR40" s="648"/>
      <c r="DS40" s="648"/>
      <c r="DT40" s="648"/>
      <c r="DU40" s="648"/>
      <c r="DV40" s="649"/>
      <c r="DW40" s="652" t="s">
        <v>127</v>
      </c>
      <c r="DX40" s="681"/>
      <c r="DY40" s="681"/>
      <c r="DZ40" s="681"/>
      <c r="EA40" s="681"/>
      <c r="EB40" s="681"/>
      <c r="EC40" s="682"/>
    </row>
    <row r="41" spans="2:133" ht="11.25" customHeight="1" x14ac:dyDescent="0.2">
      <c r="B41" s="644" t="s">
        <v>346</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50" t="s">
        <v>237</v>
      </c>
      <c r="AA41" s="650"/>
      <c r="AB41" s="650"/>
      <c r="AC41" s="650"/>
      <c r="AD41" s="651" t="s">
        <v>237</v>
      </c>
      <c r="AE41" s="651"/>
      <c r="AF41" s="651"/>
      <c r="AG41" s="651"/>
      <c r="AH41" s="651"/>
      <c r="AI41" s="651"/>
      <c r="AJ41" s="651"/>
      <c r="AK41" s="651"/>
      <c r="AL41" s="652" t="s">
        <v>237</v>
      </c>
      <c r="AM41" s="653"/>
      <c r="AN41" s="653"/>
      <c r="AO41" s="654"/>
      <c r="AQ41" s="725" t="s">
        <v>347</v>
      </c>
      <c r="AR41" s="726"/>
      <c r="AS41" s="726"/>
      <c r="AT41" s="726"/>
      <c r="AU41" s="726"/>
      <c r="AV41" s="726"/>
      <c r="AW41" s="726"/>
      <c r="AX41" s="726"/>
      <c r="AY41" s="727"/>
      <c r="AZ41" s="647">
        <v>4234221</v>
      </c>
      <c r="BA41" s="648"/>
      <c r="BB41" s="648"/>
      <c r="BC41" s="648"/>
      <c r="BD41" s="684"/>
      <c r="BE41" s="684"/>
      <c r="BF41" s="702"/>
      <c r="BG41" s="728"/>
      <c r="BH41" s="729"/>
      <c r="BI41" s="729"/>
      <c r="BJ41" s="729"/>
      <c r="BK41" s="729"/>
      <c r="BL41" s="236"/>
      <c r="BM41" s="663" t="s">
        <v>348</v>
      </c>
      <c r="BN41" s="663"/>
      <c r="BO41" s="663"/>
      <c r="BP41" s="663"/>
      <c r="BQ41" s="663"/>
      <c r="BR41" s="663"/>
      <c r="BS41" s="663"/>
      <c r="BT41" s="663"/>
      <c r="BU41" s="664"/>
      <c r="BV41" s="647">
        <v>5</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172</v>
      </c>
      <c r="CS41" s="684"/>
      <c r="CT41" s="684"/>
      <c r="CU41" s="684"/>
      <c r="CV41" s="684"/>
      <c r="CW41" s="684"/>
      <c r="CX41" s="684"/>
      <c r="CY41" s="685"/>
      <c r="CZ41" s="652" t="s">
        <v>172</v>
      </c>
      <c r="DA41" s="681"/>
      <c r="DB41" s="681"/>
      <c r="DC41" s="686"/>
      <c r="DD41" s="656" t="s">
        <v>172</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44" t="s">
        <v>350</v>
      </c>
      <c r="C42" s="645"/>
      <c r="D42" s="645"/>
      <c r="E42" s="645"/>
      <c r="F42" s="645"/>
      <c r="G42" s="645"/>
      <c r="H42" s="645"/>
      <c r="I42" s="645"/>
      <c r="J42" s="645"/>
      <c r="K42" s="645"/>
      <c r="L42" s="645"/>
      <c r="M42" s="645"/>
      <c r="N42" s="645"/>
      <c r="O42" s="645"/>
      <c r="P42" s="645"/>
      <c r="Q42" s="646"/>
      <c r="R42" s="647" t="s">
        <v>237</v>
      </c>
      <c r="S42" s="648"/>
      <c r="T42" s="648"/>
      <c r="U42" s="648"/>
      <c r="V42" s="648"/>
      <c r="W42" s="648"/>
      <c r="X42" s="648"/>
      <c r="Y42" s="649"/>
      <c r="Z42" s="650" t="s">
        <v>172</v>
      </c>
      <c r="AA42" s="650"/>
      <c r="AB42" s="650"/>
      <c r="AC42" s="650"/>
      <c r="AD42" s="651" t="s">
        <v>237</v>
      </c>
      <c r="AE42" s="651"/>
      <c r="AF42" s="651"/>
      <c r="AG42" s="651"/>
      <c r="AH42" s="651"/>
      <c r="AI42" s="651"/>
      <c r="AJ42" s="651"/>
      <c r="AK42" s="651"/>
      <c r="AL42" s="652" t="s">
        <v>243</v>
      </c>
      <c r="AM42" s="653"/>
      <c r="AN42" s="653"/>
      <c r="AO42" s="654"/>
      <c r="AQ42" s="746" t="s">
        <v>351</v>
      </c>
      <c r="AR42" s="747"/>
      <c r="AS42" s="747"/>
      <c r="AT42" s="747"/>
      <c r="AU42" s="747"/>
      <c r="AV42" s="747"/>
      <c r="AW42" s="747"/>
      <c r="AX42" s="747"/>
      <c r="AY42" s="748"/>
      <c r="AZ42" s="738">
        <v>7335831</v>
      </c>
      <c r="BA42" s="739"/>
      <c r="BB42" s="739"/>
      <c r="BC42" s="739"/>
      <c r="BD42" s="718"/>
      <c r="BE42" s="718"/>
      <c r="BF42" s="720"/>
      <c r="BG42" s="730"/>
      <c r="BH42" s="731"/>
      <c r="BI42" s="731"/>
      <c r="BJ42" s="731"/>
      <c r="BK42" s="731"/>
      <c r="BL42" s="237"/>
      <c r="BM42" s="673" t="s">
        <v>352</v>
      </c>
      <c r="BN42" s="673"/>
      <c r="BO42" s="673"/>
      <c r="BP42" s="673"/>
      <c r="BQ42" s="673"/>
      <c r="BR42" s="673"/>
      <c r="BS42" s="673"/>
      <c r="BT42" s="673"/>
      <c r="BU42" s="674"/>
      <c r="BV42" s="738">
        <v>228</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8427158</v>
      </c>
      <c r="CS42" s="648"/>
      <c r="CT42" s="648"/>
      <c r="CU42" s="648"/>
      <c r="CV42" s="648"/>
      <c r="CW42" s="648"/>
      <c r="CX42" s="648"/>
      <c r="CY42" s="649"/>
      <c r="CZ42" s="652">
        <v>4.5999999999999996</v>
      </c>
      <c r="DA42" s="653"/>
      <c r="DB42" s="653"/>
      <c r="DC42" s="665"/>
      <c r="DD42" s="656">
        <v>4384806</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43" s="688" t="s">
        <v>354</v>
      </c>
      <c r="C43" s="689"/>
      <c r="D43" s="689"/>
      <c r="E43" s="689"/>
      <c r="F43" s="689"/>
      <c r="G43" s="689"/>
      <c r="H43" s="689"/>
      <c r="I43" s="689"/>
      <c r="J43" s="689"/>
      <c r="K43" s="689"/>
      <c r="L43" s="689"/>
      <c r="M43" s="689"/>
      <c r="N43" s="689"/>
      <c r="O43" s="689"/>
      <c r="P43" s="689"/>
      <c r="Q43" s="690"/>
      <c r="R43" s="738">
        <v>187633243</v>
      </c>
      <c r="S43" s="739"/>
      <c r="T43" s="739"/>
      <c r="U43" s="739"/>
      <c r="V43" s="739"/>
      <c r="W43" s="739"/>
      <c r="X43" s="739"/>
      <c r="Y43" s="740"/>
      <c r="Z43" s="741">
        <v>100</v>
      </c>
      <c r="AA43" s="741"/>
      <c r="AB43" s="741"/>
      <c r="AC43" s="741"/>
      <c r="AD43" s="742">
        <v>90542759</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391887</v>
      </c>
      <c r="CS43" s="684"/>
      <c r="CT43" s="684"/>
      <c r="CU43" s="684"/>
      <c r="CV43" s="684"/>
      <c r="CW43" s="684"/>
      <c r="CX43" s="684"/>
      <c r="CY43" s="685"/>
      <c r="CZ43" s="652">
        <v>0.2</v>
      </c>
      <c r="DA43" s="681"/>
      <c r="DB43" s="681"/>
      <c r="DC43" s="686"/>
      <c r="DD43" s="656">
        <v>389327</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8427158</v>
      </c>
      <c r="CS44" s="648"/>
      <c r="CT44" s="648"/>
      <c r="CU44" s="648"/>
      <c r="CV44" s="648"/>
      <c r="CW44" s="648"/>
      <c r="CX44" s="648"/>
      <c r="CY44" s="649"/>
      <c r="CZ44" s="652">
        <v>4.5999999999999996</v>
      </c>
      <c r="DA44" s="653"/>
      <c r="DB44" s="653"/>
      <c r="DC44" s="665"/>
      <c r="DD44" s="656">
        <v>4384806</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1268358</v>
      </c>
      <c r="CS45" s="684"/>
      <c r="CT45" s="684"/>
      <c r="CU45" s="684"/>
      <c r="CV45" s="684"/>
      <c r="CW45" s="684"/>
      <c r="CX45" s="684"/>
      <c r="CY45" s="685"/>
      <c r="CZ45" s="652">
        <v>0.7</v>
      </c>
      <c r="DA45" s="681"/>
      <c r="DB45" s="681"/>
      <c r="DC45" s="686"/>
      <c r="DD45" s="656">
        <v>457916</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7158800</v>
      </c>
      <c r="CS46" s="648"/>
      <c r="CT46" s="648"/>
      <c r="CU46" s="648"/>
      <c r="CV46" s="648"/>
      <c r="CW46" s="648"/>
      <c r="CX46" s="648"/>
      <c r="CY46" s="649"/>
      <c r="CZ46" s="652">
        <v>3.9</v>
      </c>
      <c r="DA46" s="653"/>
      <c r="DB46" s="653"/>
      <c r="DC46" s="665"/>
      <c r="DD46" s="656">
        <v>3926890</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t="s">
        <v>127</v>
      </c>
      <c r="CS47" s="684"/>
      <c r="CT47" s="684"/>
      <c r="CU47" s="684"/>
      <c r="CV47" s="684"/>
      <c r="CW47" s="684"/>
      <c r="CX47" s="684"/>
      <c r="CY47" s="685"/>
      <c r="CZ47" s="652" t="s">
        <v>127</v>
      </c>
      <c r="DA47" s="681"/>
      <c r="DB47" s="681"/>
      <c r="DC47" s="686"/>
      <c r="DD47" s="656" t="s">
        <v>243</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127</v>
      </c>
      <c r="CS48" s="648"/>
      <c r="CT48" s="648"/>
      <c r="CU48" s="648"/>
      <c r="CV48" s="648"/>
      <c r="CW48" s="648"/>
      <c r="CX48" s="648"/>
      <c r="CY48" s="649"/>
      <c r="CZ48" s="652" t="s">
        <v>172</v>
      </c>
      <c r="DA48" s="653"/>
      <c r="DB48" s="653"/>
      <c r="DC48" s="665"/>
      <c r="DD48" s="656" t="s">
        <v>127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184112762</v>
      </c>
      <c r="CS49" s="718"/>
      <c r="CT49" s="718"/>
      <c r="CU49" s="718"/>
      <c r="CV49" s="718"/>
      <c r="CW49" s="718"/>
      <c r="CX49" s="718"/>
      <c r="CY49" s="749"/>
      <c r="CZ49" s="743">
        <v>100</v>
      </c>
      <c r="DA49" s="750"/>
      <c r="DB49" s="750"/>
      <c r="DC49" s="751"/>
      <c r="DD49" s="752">
        <v>98140586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wRPeNzXKaD+nlHV2l7WSfi+kAOA7HDQH+llfQbxUUgApHDWJhYSdrjMGTl0TXAJuTU8BrSJ4ECSZOXd4gWQrSg==" saltValue="uEq/8xexaAdkAo8ZsgMcm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D12"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387</v>
      </c>
      <c r="C7" s="780"/>
      <c r="D7" s="780"/>
      <c r="E7" s="780"/>
      <c r="F7" s="780"/>
      <c r="G7" s="780"/>
      <c r="H7" s="780"/>
      <c r="I7" s="780"/>
      <c r="J7" s="780"/>
      <c r="K7" s="780"/>
      <c r="L7" s="780"/>
      <c r="M7" s="780"/>
      <c r="N7" s="780"/>
      <c r="O7" s="780"/>
      <c r="P7" s="781"/>
      <c r="Q7" s="782">
        <v>187707</v>
      </c>
      <c r="R7" s="783"/>
      <c r="S7" s="783"/>
      <c r="T7" s="783"/>
      <c r="U7" s="783"/>
      <c r="V7" s="783">
        <v>184187</v>
      </c>
      <c r="W7" s="783"/>
      <c r="X7" s="783"/>
      <c r="Y7" s="783"/>
      <c r="Z7" s="783"/>
      <c r="AA7" s="783">
        <v>3520</v>
      </c>
      <c r="AB7" s="783"/>
      <c r="AC7" s="783"/>
      <c r="AD7" s="783"/>
      <c r="AE7" s="784"/>
      <c r="AF7" s="785">
        <v>3469</v>
      </c>
      <c r="AG7" s="786"/>
      <c r="AH7" s="786"/>
      <c r="AI7" s="786"/>
      <c r="AJ7" s="787"/>
      <c r="AK7" s="822">
        <v>1140</v>
      </c>
      <c r="AL7" s="823"/>
      <c r="AM7" s="823"/>
      <c r="AN7" s="823"/>
      <c r="AO7" s="823"/>
      <c r="AP7" s="823">
        <v>20376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583</v>
      </c>
      <c r="BT7" s="827"/>
      <c r="BU7" s="827"/>
      <c r="BV7" s="827"/>
      <c r="BW7" s="827"/>
      <c r="BX7" s="827"/>
      <c r="BY7" s="827"/>
      <c r="BZ7" s="827"/>
      <c r="CA7" s="827"/>
      <c r="CB7" s="827"/>
      <c r="CC7" s="827"/>
      <c r="CD7" s="827"/>
      <c r="CE7" s="827"/>
      <c r="CF7" s="827"/>
      <c r="CG7" s="828"/>
      <c r="CH7" s="819">
        <v>90</v>
      </c>
      <c r="CI7" s="820"/>
      <c r="CJ7" s="820"/>
      <c r="CK7" s="820"/>
      <c r="CL7" s="821"/>
      <c r="CM7" s="819">
        <v>1970</v>
      </c>
      <c r="CN7" s="820"/>
      <c r="CO7" s="820"/>
      <c r="CP7" s="820"/>
      <c r="CQ7" s="821"/>
      <c r="CR7" s="819">
        <v>500</v>
      </c>
      <c r="CS7" s="820"/>
      <c r="CT7" s="820"/>
      <c r="CU7" s="820"/>
      <c r="CV7" s="821"/>
      <c r="CW7" s="819">
        <v>431</v>
      </c>
      <c r="CX7" s="820"/>
      <c r="CY7" s="820"/>
      <c r="CZ7" s="820"/>
      <c r="DA7" s="821"/>
      <c r="DB7" s="819" t="s">
        <v>593</v>
      </c>
      <c r="DC7" s="820"/>
      <c r="DD7" s="820"/>
      <c r="DE7" s="820"/>
      <c r="DF7" s="821"/>
      <c r="DG7" s="819" t="s">
        <v>593</v>
      </c>
      <c r="DH7" s="820"/>
      <c r="DI7" s="820"/>
      <c r="DJ7" s="820"/>
      <c r="DK7" s="821"/>
      <c r="DL7" s="819" t="s">
        <v>593</v>
      </c>
      <c r="DM7" s="820"/>
      <c r="DN7" s="820"/>
      <c r="DO7" s="820"/>
      <c r="DP7" s="821"/>
      <c r="DQ7" s="819" t="s">
        <v>593</v>
      </c>
      <c r="DR7" s="820"/>
      <c r="DS7" s="820"/>
      <c r="DT7" s="820"/>
      <c r="DU7" s="821"/>
      <c r="DV7" s="800"/>
      <c r="DW7" s="801"/>
      <c r="DX7" s="801"/>
      <c r="DY7" s="801"/>
      <c r="DZ7" s="802"/>
      <c r="EA7" s="256"/>
    </row>
    <row r="8" spans="1:131" s="257" customFormat="1" ht="26.25" customHeight="1" x14ac:dyDescent="0.2">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t="s">
        <v>584</v>
      </c>
      <c r="BS8" s="816" t="s">
        <v>585</v>
      </c>
      <c r="BT8" s="817"/>
      <c r="BU8" s="817"/>
      <c r="BV8" s="817"/>
      <c r="BW8" s="817"/>
      <c r="BX8" s="817"/>
      <c r="BY8" s="817"/>
      <c r="BZ8" s="817"/>
      <c r="CA8" s="817"/>
      <c r="CB8" s="817"/>
      <c r="CC8" s="817"/>
      <c r="CD8" s="817"/>
      <c r="CE8" s="817"/>
      <c r="CF8" s="817"/>
      <c r="CG8" s="818"/>
      <c r="CH8" s="829" t="s">
        <v>586</v>
      </c>
      <c r="CI8" s="830"/>
      <c r="CJ8" s="830"/>
      <c r="CK8" s="830"/>
      <c r="CL8" s="831"/>
      <c r="CM8" s="829">
        <v>10</v>
      </c>
      <c r="CN8" s="830"/>
      <c r="CO8" s="830"/>
      <c r="CP8" s="830"/>
      <c r="CQ8" s="831"/>
      <c r="CR8" s="829">
        <v>10</v>
      </c>
      <c r="CS8" s="830"/>
      <c r="CT8" s="830"/>
      <c r="CU8" s="830"/>
      <c r="CV8" s="831"/>
      <c r="CW8" s="829">
        <v>0</v>
      </c>
      <c r="CX8" s="830"/>
      <c r="CY8" s="830"/>
      <c r="CZ8" s="830"/>
      <c r="DA8" s="831"/>
      <c r="DB8" s="829" t="s">
        <v>593</v>
      </c>
      <c r="DC8" s="830"/>
      <c r="DD8" s="830"/>
      <c r="DE8" s="830"/>
      <c r="DF8" s="831"/>
      <c r="DG8" s="829" t="s">
        <v>593</v>
      </c>
      <c r="DH8" s="830"/>
      <c r="DI8" s="830"/>
      <c r="DJ8" s="830"/>
      <c r="DK8" s="831"/>
      <c r="DL8" s="829" t="s">
        <v>593</v>
      </c>
      <c r="DM8" s="830"/>
      <c r="DN8" s="830"/>
      <c r="DO8" s="830"/>
      <c r="DP8" s="831"/>
      <c r="DQ8" s="829" t="s">
        <v>593</v>
      </c>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587</v>
      </c>
      <c r="BT9" s="817"/>
      <c r="BU9" s="817"/>
      <c r="BV9" s="817"/>
      <c r="BW9" s="817"/>
      <c r="BX9" s="817"/>
      <c r="BY9" s="817"/>
      <c r="BZ9" s="817"/>
      <c r="CA9" s="817"/>
      <c r="CB9" s="817"/>
      <c r="CC9" s="817"/>
      <c r="CD9" s="817"/>
      <c r="CE9" s="817"/>
      <c r="CF9" s="817"/>
      <c r="CG9" s="818"/>
      <c r="CH9" s="829">
        <v>6</v>
      </c>
      <c r="CI9" s="830"/>
      <c r="CJ9" s="830"/>
      <c r="CK9" s="830"/>
      <c r="CL9" s="831"/>
      <c r="CM9" s="829">
        <v>489</v>
      </c>
      <c r="CN9" s="830"/>
      <c r="CO9" s="830"/>
      <c r="CP9" s="830"/>
      <c r="CQ9" s="831"/>
      <c r="CR9" s="829">
        <v>303</v>
      </c>
      <c r="CS9" s="830"/>
      <c r="CT9" s="830"/>
      <c r="CU9" s="830"/>
      <c r="CV9" s="831"/>
      <c r="CW9" s="829">
        <v>368</v>
      </c>
      <c r="CX9" s="830"/>
      <c r="CY9" s="830"/>
      <c r="CZ9" s="830"/>
      <c r="DA9" s="831"/>
      <c r="DB9" s="829" t="s">
        <v>593</v>
      </c>
      <c r="DC9" s="830"/>
      <c r="DD9" s="830"/>
      <c r="DE9" s="830"/>
      <c r="DF9" s="831"/>
      <c r="DG9" s="829" t="s">
        <v>593</v>
      </c>
      <c r="DH9" s="830"/>
      <c r="DI9" s="830"/>
      <c r="DJ9" s="830"/>
      <c r="DK9" s="831"/>
      <c r="DL9" s="829" t="s">
        <v>593</v>
      </c>
      <c r="DM9" s="830"/>
      <c r="DN9" s="830"/>
      <c r="DO9" s="830"/>
      <c r="DP9" s="831"/>
      <c r="DQ9" s="829" t="s">
        <v>593</v>
      </c>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389</v>
      </c>
      <c r="B23" s="838" t="s">
        <v>390</v>
      </c>
      <c r="C23" s="839"/>
      <c r="D23" s="839"/>
      <c r="E23" s="839"/>
      <c r="F23" s="839"/>
      <c r="G23" s="839"/>
      <c r="H23" s="839"/>
      <c r="I23" s="839"/>
      <c r="J23" s="839"/>
      <c r="K23" s="839"/>
      <c r="L23" s="839"/>
      <c r="M23" s="839"/>
      <c r="N23" s="839"/>
      <c r="O23" s="839"/>
      <c r="P23" s="840"/>
      <c r="Q23" s="841">
        <v>187707</v>
      </c>
      <c r="R23" s="842"/>
      <c r="S23" s="842"/>
      <c r="T23" s="842"/>
      <c r="U23" s="842"/>
      <c r="V23" s="842">
        <v>184187</v>
      </c>
      <c r="W23" s="842"/>
      <c r="X23" s="842"/>
      <c r="Y23" s="842"/>
      <c r="Z23" s="842"/>
      <c r="AA23" s="842">
        <v>3520</v>
      </c>
      <c r="AB23" s="842"/>
      <c r="AC23" s="842"/>
      <c r="AD23" s="842"/>
      <c r="AE23" s="843"/>
      <c r="AF23" s="844">
        <v>3469</v>
      </c>
      <c r="AG23" s="842"/>
      <c r="AH23" s="842"/>
      <c r="AI23" s="842"/>
      <c r="AJ23" s="845"/>
      <c r="AK23" s="846"/>
      <c r="AL23" s="847"/>
      <c r="AM23" s="847"/>
      <c r="AN23" s="847"/>
      <c r="AO23" s="847"/>
      <c r="AP23" s="842">
        <v>20376</v>
      </c>
      <c r="AQ23" s="842"/>
      <c r="AR23" s="842"/>
      <c r="AS23" s="842"/>
      <c r="AT23" s="842"/>
      <c r="AU23" s="848"/>
      <c r="AV23" s="848"/>
      <c r="AW23" s="848"/>
      <c r="AX23" s="848"/>
      <c r="AY23" s="849"/>
      <c r="AZ23" s="857" t="s">
        <v>391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370</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402</v>
      </c>
      <c r="C28" s="780"/>
      <c r="D28" s="780"/>
      <c r="E28" s="780"/>
      <c r="F28" s="780"/>
      <c r="G28" s="780"/>
      <c r="H28" s="780"/>
      <c r="I28" s="780"/>
      <c r="J28" s="780"/>
      <c r="K28" s="780"/>
      <c r="L28" s="780"/>
      <c r="M28" s="780"/>
      <c r="N28" s="780"/>
      <c r="O28" s="780"/>
      <c r="P28" s="781"/>
      <c r="Q28" s="874">
        <v>35348</v>
      </c>
      <c r="R28" s="875"/>
      <c r="S28" s="875"/>
      <c r="T28" s="875"/>
      <c r="U28" s="875"/>
      <c r="V28" s="875">
        <v>34934</v>
      </c>
      <c r="W28" s="875"/>
      <c r="X28" s="875"/>
      <c r="Y28" s="875"/>
      <c r="Z28" s="875"/>
      <c r="AA28" s="875">
        <v>414</v>
      </c>
      <c r="AB28" s="875"/>
      <c r="AC28" s="875"/>
      <c r="AD28" s="875"/>
      <c r="AE28" s="876"/>
      <c r="AF28" s="877">
        <v>414</v>
      </c>
      <c r="AG28" s="875"/>
      <c r="AH28" s="875"/>
      <c r="AI28" s="875"/>
      <c r="AJ28" s="878"/>
      <c r="AK28" s="879">
        <v>4201</v>
      </c>
      <c r="AL28" s="880"/>
      <c r="AM28" s="880"/>
      <c r="AN28" s="880"/>
      <c r="AO28" s="880"/>
      <c r="AP28" s="866" t="s">
        <v>575</v>
      </c>
      <c r="AQ28" s="867"/>
      <c r="AR28" s="867"/>
      <c r="AS28" s="867"/>
      <c r="AT28" s="868"/>
      <c r="AU28" s="866" t="s">
        <v>516</v>
      </c>
      <c r="AV28" s="867"/>
      <c r="AW28" s="867"/>
      <c r="AX28" s="867"/>
      <c r="AY28" s="868"/>
      <c r="AZ28" s="869" t="s">
        <v>516</v>
      </c>
      <c r="BA28" s="870"/>
      <c r="BB28" s="870"/>
      <c r="BC28" s="870"/>
      <c r="BD28" s="871"/>
      <c r="BE28" s="872"/>
      <c r="BF28" s="872"/>
      <c r="BG28" s="872"/>
      <c r="BH28" s="872"/>
      <c r="BI28" s="873"/>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403</v>
      </c>
      <c r="C29" s="804"/>
      <c r="D29" s="804"/>
      <c r="E29" s="804"/>
      <c r="F29" s="804"/>
      <c r="G29" s="804"/>
      <c r="H29" s="804"/>
      <c r="I29" s="804"/>
      <c r="J29" s="804"/>
      <c r="K29" s="804"/>
      <c r="L29" s="804"/>
      <c r="M29" s="804"/>
      <c r="N29" s="804"/>
      <c r="O29" s="804"/>
      <c r="P29" s="805"/>
      <c r="Q29" s="806">
        <v>26023</v>
      </c>
      <c r="R29" s="807"/>
      <c r="S29" s="807"/>
      <c r="T29" s="807"/>
      <c r="U29" s="807"/>
      <c r="V29" s="807">
        <v>24564</v>
      </c>
      <c r="W29" s="807"/>
      <c r="X29" s="807"/>
      <c r="Y29" s="807"/>
      <c r="Z29" s="807"/>
      <c r="AA29" s="807">
        <v>1459</v>
      </c>
      <c r="AB29" s="807"/>
      <c r="AC29" s="807"/>
      <c r="AD29" s="807"/>
      <c r="AE29" s="808"/>
      <c r="AF29" s="809">
        <v>1459</v>
      </c>
      <c r="AG29" s="810"/>
      <c r="AH29" s="810"/>
      <c r="AI29" s="810"/>
      <c r="AJ29" s="811"/>
      <c r="AK29" s="883">
        <v>5112</v>
      </c>
      <c r="AL29" s="884"/>
      <c r="AM29" s="884"/>
      <c r="AN29" s="884"/>
      <c r="AO29" s="884"/>
      <c r="AP29" s="885" t="s">
        <v>516</v>
      </c>
      <c r="AQ29" s="886"/>
      <c r="AR29" s="886"/>
      <c r="AS29" s="886"/>
      <c r="AT29" s="883"/>
      <c r="AU29" s="885" t="s">
        <v>516</v>
      </c>
      <c r="AV29" s="886"/>
      <c r="AW29" s="886"/>
      <c r="AX29" s="886"/>
      <c r="AY29" s="883"/>
      <c r="AZ29" s="887" t="s">
        <v>516</v>
      </c>
      <c r="BA29" s="888"/>
      <c r="BB29" s="888"/>
      <c r="BC29" s="888"/>
      <c r="BD29" s="889"/>
      <c r="BE29" s="881"/>
      <c r="BF29" s="881"/>
      <c r="BG29" s="881"/>
      <c r="BH29" s="881"/>
      <c r="BI29" s="882"/>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404</v>
      </c>
      <c r="C30" s="804"/>
      <c r="D30" s="804"/>
      <c r="E30" s="804"/>
      <c r="F30" s="804"/>
      <c r="G30" s="804"/>
      <c r="H30" s="804"/>
      <c r="I30" s="804"/>
      <c r="J30" s="804"/>
      <c r="K30" s="804"/>
      <c r="L30" s="804"/>
      <c r="M30" s="804"/>
      <c r="N30" s="804"/>
      <c r="O30" s="804"/>
      <c r="P30" s="805"/>
      <c r="Q30" s="806">
        <v>7332</v>
      </c>
      <c r="R30" s="807"/>
      <c r="S30" s="807"/>
      <c r="T30" s="807"/>
      <c r="U30" s="807"/>
      <c r="V30" s="807">
        <v>7292</v>
      </c>
      <c r="W30" s="807"/>
      <c r="X30" s="807"/>
      <c r="Y30" s="807"/>
      <c r="Z30" s="807"/>
      <c r="AA30" s="807">
        <v>41</v>
      </c>
      <c r="AB30" s="807"/>
      <c r="AC30" s="807"/>
      <c r="AD30" s="807"/>
      <c r="AE30" s="808"/>
      <c r="AF30" s="809">
        <v>41</v>
      </c>
      <c r="AG30" s="810"/>
      <c r="AH30" s="810"/>
      <c r="AI30" s="810"/>
      <c r="AJ30" s="811"/>
      <c r="AK30" s="883">
        <v>3026</v>
      </c>
      <c r="AL30" s="884"/>
      <c r="AM30" s="884"/>
      <c r="AN30" s="884"/>
      <c r="AO30" s="884"/>
      <c r="AP30" s="885" t="s">
        <v>516</v>
      </c>
      <c r="AQ30" s="886"/>
      <c r="AR30" s="886"/>
      <c r="AS30" s="886"/>
      <c r="AT30" s="883"/>
      <c r="AU30" s="885" t="s">
        <v>516</v>
      </c>
      <c r="AV30" s="886"/>
      <c r="AW30" s="886"/>
      <c r="AX30" s="886"/>
      <c r="AY30" s="883"/>
      <c r="AZ30" s="887" t="s">
        <v>516</v>
      </c>
      <c r="BA30" s="888"/>
      <c r="BB30" s="888"/>
      <c r="BC30" s="888"/>
      <c r="BD30" s="889"/>
      <c r="BE30" s="881"/>
      <c r="BF30" s="881"/>
      <c r="BG30" s="881"/>
      <c r="BH30" s="881"/>
      <c r="BI30" s="882"/>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c r="C31" s="804"/>
      <c r="D31" s="804"/>
      <c r="E31" s="804"/>
      <c r="F31" s="804"/>
      <c r="G31" s="804"/>
      <c r="H31" s="804"/>
      <c r="I31" s="804"/>
      <c r="J31" s="804"/>
      <c r="K31" s="804"/>
      <c r="L31" s="804"/>
      <c r="M31" s="804"/>
      <c r="N31" s="804"/>
      <c r="O31" s="804"/>
      <c r="P31" s="805"/>
      <c r="Q31" s="806"/>
      <c r="R31" s="807"/>
      <c r="S31" s="807"/>
      <c r="T31" s="807"/>
      <c r="U31" s="807"/>
      <c r="V31" s="807"/>
      <c r="W31" s="807"/>
      <c r="X31" s="807"/>
      <c r="Y31" s="807"/>
      <c r="Z31" s="807"/>
      <c r="AA31" s="807"/>
      <c r="AB31" s="807"/>
      <c r="AC31" s="807"/>
      <c r="AD31" s="807"/>
      <c r="AE31" s="808"/>
      <c r="AF31" s="809"/>
      <c r="AG31" s="810"/>
      <c r="AH31" s="810"/>
      <c r="AI31" s="810"/>
      <c r="AJ31" s="811"/>
      <c r="AK31" s="883"/>
      <c r="AL31" s="884"/>
      <c r="AM31" s="884"/>
      <c r="AN31" s="884"/>
      <c r="AO31" s="884"/>
      <c r="AP31" s="884"/>
      <c r="AQ31" s="884"/>
      <c r="AR31" s="884"/>
      <c r="AS31" s="884"/>
      <c r="AT31" s="884"/>
      <c r="AU31" s="884"/>
      <c r="AV31" s="884"/>
      <c r="AW31" s="884"/>
      <c r="AX31" s="884"/>
      <c r="AY31" s="884"/>
      <c r="AZ31" s="890"/>
      <c r="BA31" s="890"/>
      <c r="BB31" s="890"/>
      <c r="BC31" s="890"/>
      <c r="BD31" s="890"/>
      <c r="BE31" s="881"/>
      <c r="BF31" s="881"/>
      <c r="BG31" s="881"/>
      <c r="BH31" s="881"/>
      <c r="BI31" s="882"/>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83"/>
      <c r="AL32" s="884"/>
      <c r="AM32" s="884"/>
      <c r="AN32" s="884"/>
      <c r="AO32" s="884"/>
      <c r="AP32" s="884"/>
      <c r="AQ32" s="884"/>
      <c r="AR32" s="884"/>
      <c r="AS32" s="884"/>
      <c r="AT32" s="884"/>
      <c r="AU32" s="884"/>
      <c r="AV32" s="884"/>
      <c r="AW32" s="884"/>
      <c r="AX32" s="884"/>
      <c r="AY32" s="884"/>
      <c r="AZ32" s="890"/>
      <c r="BA32" s="890"/>
      <c r="BB32" s="890"/>
      <c r="BC32" s="890"/>
      <c r="BD32" s="890"/>
      <c r="BE32" s="881"/>
      <c r="BF32" s="881"/>
      <c r="BG32" s="881"/>
      <c r="BH32" s="881"/>
      <c r="BI32" s="882"/>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83"/>
      <c r="AL33" s="884"/>
      <c r="AM33" s="884"/>
      <c r="AN33" s="884"/>
      <c r="AO33" s="884"/>
      <c r="AP33" s="884"/>
      <c r="AQ33" s="884"/>
      <c r="AR33" s="884"/>
      <c r="AS33" s="884"/>
      <c r="AT33" s="884"/>
      <c r="AU33" s="884"/>
      <c r="AV33" s="884"/>
      <c r="AW33" s="884"/>
      <c r="AX33" s="884"/>
      <c r="AY33" s="884"/>
      <c r="AZ33" s="890"/>
      <c r="BA33" s="890"/>
      <c r="BB33" s="890"/>
      <c r="BC33" s="890"/>
      <c r="BD33" s="890"/>
      <c r="BE33" s="881"/>
      <c r="BF33" s="881"/>
      <c r="BG33" s="881"/>
      <c r="BH33" s="881"/>
      <c r="BI33" s="882"/>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83"/>
      <c r="AL34" s="884"/>
      <c r="AM34" s="884"/>
      <c r="AN34" s="884"/>
      <c r="AO34" s="884"/>
      <c r="AP34" s="884"/>
      <c r="AQ34" s="884"/>
      <c r="AR34" s="884"/>
      <c r="AS34" s="884"/>
      <c r="AT34" s="884"/>
      <c r="AU34" s="884"/>
      <c r="AV34" s="884"/>
      <c r="AW34" s="884"/>
      <c r="AX34" s="884"/>
      <c r="AY34" s="884"/>
      <c r="AZ34" s="890"/>
      <c r="BA34" s="890"/>
      <c r="BB34" s="890"/>
      <c r="BC34" s="890"/>
      <c r="BD34" s="890"/>
      <c r="BE34" s="881"/>
      <c r="BF34" s="881"/>
      <c r="BG34" s="881"/>
      <c r="BH34" s="881"/>
      <c r="BI34" s="882"/>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83"/>
      <c r="AL35" s="884"/>
      <c r="AM35" s="884"/>
      <c r="AN35" s="884"/>
      <c r="AO35" s="884"/>
      <c r="AP35" s="884"/>
      <c r="AQ35" s="884"/>
      <c r="AR35" s="884"/>
      <c r="AS35" s="884"/>
      <c r="AT35" s="884"/>
      <c r="AU35" s="884"/>
      <c r="AV35" s="884"/>
      <c r="AW35" s="884"/>
      <c r="AX35" s="884"/>
      <c r="AY35" s="884"/>
      <c r="AZ35" s="890"/>
      <c r="BA35" s="890"/>
      <c r="BB35" s="890"/>
      <c r="BC35" s="890"/>
      <c r="BD35" s="890"/>
      <c r="BE35" s="881"/>
      <c r="BF35" s="881"/>
      <c r="BG35" s="881"/>
      <c r="BH35" s="881"/>
      <c r="BI35" s="882"/>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83"/>
      <c r="AL36" s="884"/>
      <c r="AM36" s="884"/>
      <c r="AN36" s="884"/>
      <c r="AO36" s="884"/>
      <c r="AP36" s="884"/>
      <c r="AQ36" s="884"/>
      <c r="AR36" s="884"/>
      <c r="AS36" s="884"/>
      <c r="AT36" s="884"/>
      <c r="AU36" s="884"/>
      <c r="AV36" s="884"/>
      <c r="AW36" s="884"/>
      <c r="AX36" s="884"/>
      <c r="AY36" s="884"/>
      <c r="AZ36" s="890"/>
      <c r="BA36" s="890"/>
      <c r="BB36" s="890"/>
      <c r="BC36" s="890"/>
      <c r="BD36" s="890"/>
      <c r="BE36" s="881"/>
      <c r="BF36" s="881"/>
      <c r="BG36" s="881"/>
      <c r="BH36" s="881"/>
      <c r="BI36" s="882"/>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83"/>
      <c r="AL37" s="884"/>
      <c r="AM37" s="884"/>
      <c r="AN37" s="884"/>
      <c r="AO37" s="884"/>
      <c r="AP37" s="884"/>
      <c r="AQ37" s="884"/>
      <c r="AR37" s="884"/>
      <c r="AS37" s="884"/>
      <c r="AT37" s="884"/>
      <c r="AU37" s="884"/>
      <c r="AV37" s="884"/>
      <c r="AW37" s="884"/>
      <c r="AX37" s="884"/>
      <c r="AY37" s="884"/>
      <c r="AZ37" s="890"/>
      <c r="BA37" s="890"/>
      <c r="BB37" s="890"/>
      <c r="BC37" s="890"/>
      <c r="BD37" s="890"/>
      <c r="BE37" s="881"/>
      <c r="BF37" s="881"/>
      <c r="BG37" s="881"/>
      <c r="BH37" s="881"/>
      <c r="BI37" s="882"/>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83"/>
      <c r="AL38" s="884"/>
      <c r="AM38" s="884"/>
      <c r="AN38" s="884"/>
      <c r="AO38" s="884"/>
      <c r="AP38" s="884"/>
      <c r="AQ38" s="884"/>
      <c r="AR38" s="884"/>
      <c r="AS38" s="884"/>
      <c r="AT38" s="884"/>
      <c r="AU38" s="884"/>
      <c r="AV38" s="884"/>
      <c r="AW38" s="884"/>
      <c r="AX38" s="884"/>
      <c r="AY38" s="884"/>
      <c r="AZ38" s="890"/>
      <c r="BA38" s="890"/>
      <c r="BB38" s="890"/>
      <c r="BC38" s="890"/>
      <c r="BD38" s="890"/>
      <c r="BE38" s="881"/>
      <c r="BF38" s="881"/>
      <c r="BG38" s="881"/>
      <c r="BH38" s="881"/>
      <c r="BI38" s="882"/>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83"/>
      <c r="AL39" s="884"/>
      <c r="AM39" s="884"/>
      <c r="AN39" s="884"/>
      <c r="AO39" s="884"/>
      <c r="AP39" s="884"/>
      <c r="AQ39" s="884"/>
      <c r="AR39" s="884"/>
      <c r="AS39" s="884"/>
      <c r="AT39" s="884"/>
      <c r="AU39" s="884"/>
      <c r="AV39" s="884"/>
      <c r="AW39" s="884"/>
      <c r="AX39" s="884"/>
      <c r="AY39" s="884"/>
      <c r="AZ39" s="890"/>
      <c r="BA39" s="890"/>
      <c r="BB39" s="890"/>
      <c r="BC39" s="890"/>
      <c r="BD39" s="890"/>
      <c r="BE39" s="881"/>
      <c r="BF39" s="881"/>
      <c r="BG39" s="881"/>
      <c r="BH39" s="881"/>
      <c r="BI39" s="882"/>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83"/>
      <c r="AL40" s="884"/>
      <c r="AM40" s="884"/>
      <c r="AN40" s="884"/>
      <c r="AO40" s="884"/>
      <c r="AP40" s="884"/>
      <c r="AQ40" s="884"/>
      <c r="AR40" s="884"/>
      <c r="AS40" s="884"/>
      <c r="AT40" s="884"/>
      <c r="AU40" s="884"/>
      <c r="AV40" s="884"/>
      <c r="AW40" s="884"/>
      <c r="AX40" s="884"/>
      <c r="AY40" s="884"/>
      <c r="AZ40" s="890"/>
      <c r="BA40" s="890"/>
      <c r="BB40" s="890"/>
      <c r="BC40" s="890"/>
      <c r="BD40" s="890"/>
      <c r="BE40" s="881"/>
      <c r="BF40" s="881"/>
      <c r="BG40" s="881"/>
      <c r="BH40" s="881"/>
      <c r="BI40" s="882"/>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83"/>
      <c r="AL41" s="884"/>
      <c r="AM41" s="884"/>
      <c r="AN41" s="884"/>
      <c r="AO41" s="884"/>
      <c r="AP41" s="884"/>
      <c r="AQ41" s="884"/>
      <c r="AR41" s="884"/>
      <c r="AS41" s="884"/>
      <c r="AT41" s="884"/>
      <c r="AU41" s="884"/>
      <c r="AV41" s="884"/>
      <c r="AW41" s="884"/>
      <c r="AX41" s="884"/>
      <c r="AY41" s="884"/>
      <c r="AZ41" s="890"/>
      <c r="BA41" s="890"/>
      <c r="BB41" s="890"/>
      <c r="BC41" s="890"/>
      <c r="BD41" s="890"/>
      <c r="BE41" s="881"/>
      <c r="BF41" s="881"/>
      <c r="BG41" s="881"/>
      <c r="BH41" s="881"/>
      <c r="BI41" s="882"/>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83"/>
      <c r="AL42" s="884"/>
      <c r="AM42" s="884"/>
      <c r="AN42" s="884"/>
      <c r="AO42" s="884"/>
      <c r="AP42" s="884"/>
      <c r="AQ42" s="884"/>
      <c r="AR42" s="884"/>
      <c r="AS42" s="884"/>
      <c r="AT42" s="884"/>
      <c r="AU42" s="884"/>
      <c r="AV42" s="884"/>
      <c r="AW42" s="884"/>
      <c r="AX42" s="884"/>
      <c r="AY42" s="884"/>
      <c r="AZ42" s="890"/>
      <c r="BA42" s="890"/>
      <c r="BB42" s="890"/>
      <c r="BC42" s="890"/>
      <c r="BD42" s="890"/>
      <c r="BE42" s="881"/>
      <c r="BF42" s="881"/>
      <c r="BG42" s="881"/>
      <c r="BH42" s="881"/>
      <c r="BI42" s="882"/>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83"/>
      <c r="AL43" s="884"/>
      <c r="AM43" s="884"/>
      <c r="AN43" s="884"/>
      <c r="AO43" s="884"/>
      <c r="AP43" s="884"/>
      <c r="AQ43" s="884"/>
      <c r="AR43" s="884"/>
      <c r="AS43" s="884"/>
      <c r="AT43" s="884"/>
      <c r="AU43" s="884"/>
      <c r="AV43" s="884"/>
      <c r="AW43" s="884"/>
      <c r="AX43" s="884"/>
      <c r="AY43" s="884"/>
      <c r="AZ43" s="890"/>
      <c r="BA43" s="890"/>
      <c r="BB43" s="890"/>
      <c r="BC43" s="890"/>
      <c r="BD43" s="890"/>
      <c r="BE43" s="881"/>
      <c r="BF43" s="881"/>
      <c r="BG43" s="881"/>
      <c r="BH43" s="881"/>
      <c r="BI43" s="882"/>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83"/>
      <c r="AL44" s="884"/>
      <c r="AM44" s="884"/>
      <c r="AN44" s="884"/>
      <c r="AO44" s="884"/>
      <c r="AP44" s="884"/>
      <c r="AQ44" s="884"/>
      <c r="AR44" s="884"/>
      <c r="AS44" s="884"/>
      <c r="AT44" s="884"/>
      <c r="AU44" s="884"/>
      <c r="AV44" s="884"/>
      <c r="AW44" s="884"/>
      <c r="AX44" s="884"/>
      <c r="AY44" s="884"/>
      <c r="AZ44" s="890"/>
      <c r="BA44" s="890"/>
      <c r="BB44" s="890"/>
      <c r="BC44" s="890"/>
      <c r="BD44" s="890"/>
      <c r="BE44" s="881"/>
      <c r="BF44" s="881"/>
      <c r="BG44" s="881"/>
      <c r="BH44" s="881"/>
      <c r="BI44" s="882"/>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83"/>
      <c r="AL45" s="884"/>
      <c r="AM45" s="884"/>
      <c r="AN45" s="884"/>
      <c r="AO45" s="884"/>
      <c r="AP45" s="884"/>
      <c r="AQ45" s="884"/>
      <c r="AR45" s="884"/>
      <c r="AS45" s="884"/>
      <c r="AT45" s="884"/>
      <c r="AU45" s="884"/>
      <c r="AV45" s="884"/>
      <c r="AW45" s="884"/>
      <c r="AX45" s="884"/>
      <c r="AY45" s="884"/>
      <c r="AZ45" s="890"/>
      <c r="BA45" s="890"/>
      <c r="BB45" s="890"/>
      <c r="BC45" s="890"/>
      <c r="BD45" s="890"/>
      <c r="BE45" s="881"/>
      <c r="BF45" s="881"/>
      <c r="BG45" s="881"/>
      <c r="BH45" s="881"/>
      <c r="BI45" s="882"/>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83"/>
      <c r="AL46" s="884"/>
      <c r="AM46" s="884"/>
      <c r="AN46" s="884"/>
      <c r="AO46" s="884"/>
      <c r="AP46" s="884"/>
      <c r="AQ46" s="884"/>
      <c r="AR46" s="884"/>
      <c r="AS46" s="884"/>
      <c r="AT46" s="884"/>
      <c r="AU46" s="884"/>
      <c r="AV46" s="884"/>
      <c r="AW46" s="884"/>
      <c r="AX46" s="884"/>
      <c r="AY46" s="884"/>
      <c r="AZ46" s="890"/>
      <c r="BA46" s="890"/>
      <c r="BB46" s="890"/>
      <c r="BC46" s="890"/>
      <c r="BD46" s="890"/>
      <c r="BE46" s="881"/>
      <c r="BF46" s="881"/>
      <c r="BG46" s="881"/>
      <c r="BH46" s="881"/>
      <c r="BI46" s="882"/>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83"/>
      <c r="AL47" s="884"/>
      <c r="AM47" s="884"/>
      <c r="AN47" s="884"/>
      <c r="AO47" s="884"/>
      <c r="AP47" s="884"/>
      <c r="AQ47" s="884"/>
      <c r="AR47" s="884"/>
      <c r="AS47" s="884"/>
      <c r="AT47" s="884"/>
      <c r="AU47" s="884"/>
      <c r="AV47" s="884"/>
      <c r="AW47" s="884"/>
      <c r="AX47" s="884"/>
      <c r="AY47" s="884"/>
      <c r="AZ47" s="890"/>
      <c r="BA47" s="890"/>
      <c r="BB47" s="890"/>
      <c r="BC47" s="890"/>
      <c r="BD47" s="890"/>
      <c r="BE47" s="881"/>
      <c r="BF47" s="881"/>
      <c r="BG47" s="881"/>
      <c r="BH47" s="881"/>
      <c r="BI47" s="882"/>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83"/>
      <c r="AL48" s="884"/>
      <c r="AM48" s="884"/>
      <c r="AN48" s="884"/>
      <c r="AO48" s="884"/>
      <c r="AP48" s="884"/>
      <c r="AQ48" s="884"/>
      <c r="AR48" s="884"/>
      <c r="AS48" s="884"/>
      <c r="AT48" s="884"/>
      <c r="AU48" s="884"/>
      <c r="AV48" s="884"/>
      <c r="AW48" s="884"/>
      <c r="AX48" s="884"/>
      <c r="AY48" s="884"/>
      <c r="AZ48" s="890"/>
      <c r="BA48" s="890"/>
      <c r="BB48" s="890"/>
      <c r="BC48" s="890"/>
      <c r="BD48" s="890"/>
      <c r="BE48" s="881"/>
      <c r="BF48" s="881"/>
      <c r="BG48" s="881"/>
      <c r="BH48" s="881"/>
      <c r="BI48" s="882"/>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83"/>
      <c r="AL49" s="884"/>
      <c r="AM49" s="884"/>
      <c r="AN49" s="884"/>
      <c r="AO49" s="884"/>
      <c r="AP49" s="884"/>
      <c r="AQ49" s="884"/>
      <c r="AR49" s="884"/>
      <c r="AS49" s="884"/>
      <c r="AT49" s="884"/>
      <c r="AU49" s="884"/>
      <c r="AV49" s="884"/>
      <c r="AW49" s="884"/>
      <c r="AX49" s="884"/>
      <c r="AY49" s="884"/>
      <c r="AZ49" s="890"/>
      <c r="BA49" s="890"/>
      <c r="BB49" s="890"/>
      <c r="BC49" s="890"/>
      <c r="BD49" s="890"/>
      <c r="BE49" s="881"/>
      <c r="BF49" s="881"/>
      <c r="BG49" s="881"/>
      <c r="BH49" s="881"/>
      <c r="BI49" s="882"/>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91"/>
      <c r="R50" s="892"/>
      <c r="S50" s="892"/>
      <c r="T50" s="892"/>
      <c r="U50" s="892"/>
      <c r="V50" s="892"/>
      <c r="W50" s="892"/>
      <c r="X50" s="892"/>
      <c r="Y50" s="892"/>
      <c r="Z50" s="892"/>
      <c r="AA50" s="892"/>
      <c r="AB50" s="892"/>
      <c r="AC50" s="892"/>
      <c r="AD50" s="892"/>
      <c r="AE50" s="893"/>
      <c r="AF50" s="809"/>
      <c r="AG50" s="810"/>
      <c r="AH50" s="810"/>
      <c r="AI50" s="810"/>
      <c r="AJ50" s="811"/>
      <c r="AK50" s="894"/>
      <c r="AL50" s="892"/>
      <c r="AM50" s="892"/>
      <c r="AN50" s="892"/>
      <c r="AO50" s="892"/>
      <c r="AP50" s="892"/>
      <c r="AQ50" s="892"/>
      <c r="AR50" s="892"/>
      <c r="AS50" s="892"/>
      <c r="AT50" s="892"/>
      <c r="AU50" s="892"/>
      <c r="AV50" s="892"/>
      <c r="AW50" s="892"/>
      <c r="AX50" s="892"/>
      <c r="AY50" s="892"/>
      <c r="AZ50" s="895"/>
      <c r="BA50" s="895"/>
      <c r="BB50" s="895"/>
      <c r="BC50" s="895"/>
      <c r="BD50" s="895"/>
      <c r="BE50" s="881"/>
      <c r="BF50" s="881"/>
      <c r="BG50" s="881"/>
      <c r="BH50" s="881"/>
      <c r="BI50" s="882"/>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91"/>
      <c r="R51" s="892"/>
      <c r="S51" s="892"/>
      <c r="T51" s="892"/>
      <c r="U51" s="892"/>
      <c r="V51" s="892"/>
      <c r="W51" s="892"/>
      <c r="X51" s="892"/>
      <c r="Y51" s="892"/>
      <c r="Z51" s="892"/>
      <c r="AA51" s="892"/>
      <c r="AB51" s="892"/>
      <c r="AC51" s="892"/>
      <c r="AD51" s="892"/>
      <c r="AE51" s="893"/>
      <c r="AF51" s="809"/>
      <c r="AG51" s="810"/>
      <c r="AH51" s="810"/>
      <c r="AI51" s="810"/>
      <c r="AJ51" s="811"/>
      <c r="AK51" s="894"/>
      <c r="AL51" s="892"/>
      <c r="AM51" s="892"/>
      <c r="AN51" s="892"/>
      <c r="AO51" s="892"/>
      <c r="AP51" s="892"/>
      <c r="AQ51" s="892"/>
      <c r="AR51" s="892"/>
      <c r="AS51" s="892"/>
      <c r="AT51" s="892"/>
      <c r="AU51" s="892"/>
      <c r="AV51" s="892"/>
      <c r="AW51" s="892"/>
      <c r="AX51" s="892"/>
      <c r="AY51" s="892"/>
      <c r="AZ51" s="895"/>
      <c r="BA51" s="895"/>
      <c r="BB51" s="895"/>
      <c r="BC51" s="895"/>
      <c r="BD51" s="895"/>
      <c r="BE51" s="881"/>
      <c r="BF51" s="881"/>
      <c r="BG51" s="881"/>
      <c r="BH51" s="881"/>
      <c r="BI51" s="882"/>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91"/>
      <c r="R52" s="892"/>
      <c r="S52" s="892"/>
      <c r="T52" s="892"/>
      <c r="U52" s="892"/>
      <c r="V52" s="892"/>
      <c r="W52" s="892"/>
      <c r="X52" s="892"/>
      <c r="Y52" s="892"/>
      <c r="Z52" s="892"/>
      <c r="AA52" s="892"/>
      <c r="AB52" s="892"/>
      <c r="AC52" s="892"/>
      <c r="AD52" s="892"/>
      <c r="AE52" s="893"/>
      <c r="AF52" s="809"/>
      <c r="AG52" s="810"/>
      <c r="AH52" s="810"/>
      <c r="AI52" s="810"/>
      <c r="AJ52" s="811"/>
      <c r="AK52" s="894"/>
      <c r="AL52" s="892"/>
      <c r="AM52" s="892"/>
      <c r="AN52" s="892"/>
      <c r="AO52" s="892"/>
      <c r="AP52" s="892"/>
      <c r="AQ52" s="892"/>
      <c r="AR52" s="892"/>
      <c r="AS52" s="892"/>
      <c r="AT52" s="892"/>
      <c r="AU52" s="892"/>
      <c r="AV52" s="892"/>
      <c r="AW52" s="892"/>
      <c r="AX52" s="892"/>
      <c r="AY52" s="892"/>
      <c r="AZ52" s="895"/>
      <c r="BA52" s="895"/>
      <c r="BB52" s="895"/>
      <c r="BC52" s="895"/>
      <c r="BD52" s="895"/>
      <c r="BE52" s="881"/>
      <c r="BF52" s="881"/>
      <c r="BG52" s="881"/>
      <c r="BH52" s="881"/>
      <c r="BI52" s="882"/>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91"/>
      <c r="R53" s="892"/>
      <c r="S53" s="892"/>
      <c r="T53" s="892"/>
      <c r="U53" s="892"/>
      <c r="V53" s="892"/>
      <c r="W53" s="892"/>
      <c r="X53" s="892"/>
      <c r="Y53" s="892"/>
      <c r="Z53" s="892"/>
      <c r="AA53" s="892"/>
      <c r="AB53" s="892"/>
      <c r="AC53" s="892"/>
      <c r="AD53" s="892"/>
      <c r="AE53" s="893"/>
      <c r="AF53" s="809"/>
      <c r="AG53" s="810"/>
      <c r="AH53" s="810"/>
      <c r="AI53" s="810"/>
      <c r="AJ53" s="811"/>
      <c r="AK53" s="894"/>
      <c r="AL53" s="892"/>
      <c r="AM53" s="892"/>
      <c r="AN53" s="892"/>
      <c r="AO53" s="892"/>
      <c r="AP53" s="892"/>
      <c r="AQ53" s="892"/>
      <c r="AR53" s="892"/>
      <c r="AS53" s="892"/>
      <c r="AT53" s="892"/>
      <c r="AU53" s="892"/>
      <c r="AV53" s="892"/>
      <c r="AW53" s="892"/>
      <c r="AX53" s="892"/>
      <c r="AY53" s="892"/>
      <c r="AZ53" s="895"/>
      <c r="BA53" s="895"/>
      <c r="BB53" s="895"/>
      <c r="BC53" s="895"/>
      <c r="BD53" s="895"/>
      <c r="BE53" s="881"/>
      <c r="BF53" s="881"/>
      <c r="BG53" s="881"/>
      <c r="BH53" s="881"/>
      <c r="BI53" s="882"/>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91"/>
      <c r="R54" s="892"/>
      <c r="S54" s="892"/>
      <c r="T54" s="892"/>
      <c r="U54" s="892"/>
      <c r="V54" s="892"/>
      <c r="W54" s="892"/>
      <c r="X54" s="892"/>
      <c r="Y54" s="892"/>
      <c r="Z54" s="892"/>
      <c r="AA54" s="892"/>
      <c r="AB54" s="892"/>
      <c r="AC54" s="892"/>
      <c r="AD54" s="892"/>
      <c r="AE54" s="893"/>
      <c r="AF54" s="809"/>
      <c r="AG54" s="810"/>
      <c r="AH54" s="810"/>
      <c r="AI54" s="810"/>
      <c r="AJ54" s="811"/>
      <c r="AK54" s="894"/>
      <c r="AL54" s="892"/>
      <c r="AM54" s="892"/>
      <c r="AN54" s="892"/>
      <c r="AO54" s="892"/>
      <c r="AP54" s="892"/>
      <c r="AQ54" s="892"/>
      <c r="AR54" s="892"/>
      <c r="AS54" s="892"/>
      <c r="AT54" s="892"/>
      <c r="AU54" s="892"/>
      <c r="AV54" s="892"/>
      <c r="AW54" s="892"/>
      <c r="AX54" s="892"/>
      <c r="AY54" s="892"/>
      <c r="AZ54" s="895"/>
      <c r="BA54" s="895"/>
      <c r="BB54" s="895"/>
      <c r="BC54" s="895"/>
      <c r="BD54" s="895"/>
      <c r="BE54" s="881"/>
      <c r="BF54" s="881"/>
      <c r="BG54" s="881"/>
      <c r="BH54" s="881"/>
      <c r="BI54" s="882"/>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91"/>
      <c r="R55" s="892"/>
      <c r="S55" s="892"/>
      <c r="T55" s="892"/>
      <c r="U55" s="892"/>
      <c r="V55" s="892"/>
      <c r="W55" s="892"/>
      <c r="X55" s="892"/>
      <c r="Y55" s="892"/>
      <c r="Z55" s="892"/>
      <c r="AA55" s="892"/>
      <c r="AB55" s="892"/>
      <c r="AC55" s="892"/>
      <c r="AD55" s="892"/>
      <c r="AE55" s="893"/>
      <c r="AF55" s="809"/>
      <c r="AG55" s="810"/>
      <c r="AH55" s="810"/>
      <c r="AI55" s="810"/>
      <c r="AJ55" s="811"/>
      <c r="AK55" s="894"/>
      <c r="AL55" s="892"/>
      <c r="AM55" s="892"/>
      <c r="AN55" s="892"/>
      <c r="AO55" s="892"/>
      <c r="AP55" s="892"/>
      <c r="AQ55" s="892"/>
      <c r="AR55" s="892"/>
      <c r="AS55" s="892"/>
      <c r="AT55" s="892"/>
      <c r="AU55" s="892"/>
      <c r="AV55" s="892"/>
      <c r="AW55" s="892"/>
      <c r="AX55" s="892"/>
      <c r="AY55" s="892"/>
      <c r="AZ55" s="895"/>
      <c r="BA55" s="895"/>
      <c r="BB55" s="895"/>
      <c r="BC55" s="895"/>
      <c r="BD55" s="895"/>
      <c r="BE55" s="881"/>
      <c r="BF55" s="881"/>
      <c r="BG55" s="881"/>
      <c r="BH55" s="881"/>
      <c r="BI55" s="882"/>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91"/>
      <c r="R56" s="892"/>
      <c r="S56" s="892"/>
      <c r="T56" s="892"/>
      <c r="U56" s="892"/>
      <c r="V56" s="892"/>
      <c r="W56" s="892"/>
      <c r="X56" s="892"/>
      <c r="Y56" s="892"/>
      <c r="Z56" s="892"/>
      <c r="AA56" s="892"/>
      <c r="AB56" s="892"/>
      <c r="AC56" s="892"/>
      <c r="AD56" s="892"/>
      <c r="AE56" s="893"/>
      <c r="AF56" s="809"/>
      <c r="AG56" s="810"/>
      <c r="AH56" s="810"/>
      <c r="AI56" s="810"/>
      <c r="AJ56" s="811"/>
      <c r="AK56" s="894"/>
      <c r="AL56" s="892"/>
      <c r="AM56" s="892"/>
      <c r="AN56" s="892"/>
      <c r="AO56" s="892"/>
      <c r="AP56" s="892"/>
      <c r="AQ56" s="892"/>
      <c r="AR56" s="892"/>
      <c r="AS56" s="892"/>
      <c r="AT56" s="892"/>
      <c r="AU56" s="892"/>
      <c r="AV56" s="892"/>
      <c r="AW56" s="892"/>
      <c r="AX56" s="892"/>
      <c r="AY56" s="892"/>
      <c r="AZ56" s="895"/>
      <c r="BA56" s="895"/>
      <c r="BB56" s="895"/>
      <c r="BC56" s="895"/>
      <c r="BD56" s="895"/>
      <c r="BE56" s="881"/>
      <c r="BF56" s="881"/>
      <c r="BG56" s="881"/>
      <c r="BH56" s="881"/>
      <c r="BI56" s="882"/>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91"/>
      <c r="R57" s="892"/>
      <c r="S57" s="892"/>
      <c r="T57" s="892"/>
      <c r="U57" s="892"/>
      <c r="V57" s="892"/>
      <c r="W57" s="892"/>
      <c r="X57" s="892"/>
      <c r="Y57" s="892"/>
      <c r="Z57" s="892"/>
      <c r="AA57" s="892"/>
      <c r="AB57" s="892"/>
      <c r="AC57" s="892"/>
      <c r="AD57" s="892"/>
      <c r="AE57" s="893"/>
      <c r="AF57" s="809"/>
      <c r="AG57" s="810"/>
      <c r="AH57" s="810"/>
      <c r="AI57" s="810"/>
      <c r="AJ57" s="811"/>
      <c r="AK57" s="894"/>
      <c r="AL57" s="892"/>
      <c r="AM57" s="892"/>
      <c r="AN57" s="892"/>
      <c r="AO57" s="892"/>
      <c r="AP57" s="892"/>
      <c r="AQ57" s="892"/>
      <c r="AR57" s="892"/>
      <c r="AS57" s="892"/>
      <c r="AT57" s="892"/>
      <c r="AU57" s="892"/>
      <c r="AV57" s="892"/>
      <c r="AW57" s="892"/>
      <c r="AX57" s="892"/>
      <c r="AY57" s="892"/>
      <c r="AZ57" s="895"/>
      <c r="BA57" s="895"/>
      <c r="BB57" s="895"/>
      <c r="BC57" s="895"/>
      <c r="BD57" s="895"/>
      <c r="BE57" s="881"/>
      <c r="BF57" s="881"/>
      <c r="BG57" s="881"/>
      <c r="BH57" s="881"/>
      <c r="BI57" s="882"/>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91"/>
      <c r="R58" s="892"/>
      <c r="S58" s="892"/>
      <c r="T58" s="892"/>
      <c r="U58" s="892"/>
      <c r="V58" s="892"/>
      <c r="W58" s="892"/>
      <c r="X58" s="892"/>
      <c r="Y58" s="892"/>
      <c r="Z58" s="892"/>
      <c r="AA58" s="892"/>
      <c r="AB58" s="892"/>
      <c r="AC58" s="892"/>
      <c r="AD58" s="892"/>
      <c r="AE58" s="893"/>
      <c r="AF58" s="809"/>
      <c r="AG58" s="810"/>
      <c r="AH58" s="810"/>
      <c r="AI58" s="810"/>
      <c r="AJ58" s="811"/>
      <c r="AK58" s="894"/>
      <c r="AL58" s="892"/>
      <c r="AM58" s="892"/>
      <c r="AN58" s="892"/>
      <c r="AO58" s="892"/>
      <c r="AP58" s="892"/>
      <c r="AQ58" s="892"/>
      <c r="AR58" s="892"/>
      <c r="AS58" s="892"/>
      <c r="AT58" s="892"/>
      <c r="AU58" s="892"/>
      <c r="AV58" s="892"/>
      <c r="AW58" s="892"/>
      <c r="AX58" s="892"/>
      <c r="AY58" s="892"/>
      <c r="AZ58" s="895"/>
      <c r="BA58" s="895"/>
      <c r="BB58" s="895"/>
      <c r="BC58" s="895"/>
      <c r="BD58" s="895"/>
      <c r="BE58" s="881"/>
      <c r="BF58" s="881"/>
      <c r="BG58" s="881"/>
      <c r="BH58" s="881"/>
      <c r="BI58" s="882"/>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91"/>
      <c r="R59" s="892"/>
      <c r="S59" s="892"/>
      <c r="T59" s="892"/>
      <c r="U59" s="892"/>
      <c r="V59" s="892"/>
      <c r="W59" s="892"/>
      <c r="X59" s="892"/>
      <c r="Y59" s="892"/>
      <c r="Z59" s="892"/>
      <c r="AA59" s="892"/>
      <c r="AB59" s="892"/>
      <c r="AC59" s="892"/>
      <c r="AD59" s="892"/>
      <c r="AE59" s="893"/>
      <c r="AF59" s="809"/>
      <c r="AG59" s="810"/>
      <c r="AH59" s="810"/>
      <c r="AI59" s="810"/>
      <c r="AJ59" s="811"/>
      <c r="AK59" s="894"/>
      <c r="AL59" s="892"/>
      <c r="AM59" s="892"/>
      <c r="AN59" s="892"/>
      <c r="AO59" s="892"/>
      <c r="AP59" s="892"/>
      <c r="AQ59" s="892"/>
      <c r="AR59" s="892"/>
      <c r="AS59" s="892"/>
      <c r="AT59" s="892"/>
      <c r="AU59" s="892"/>
      <c r="AV59" s="892"/>
      <c r="AW59" s="892"/>
      <c r="AX59" s="892"/>
      <c r="AY59" s="892"/>
      <c r="AZ59" s="895"/>
      <c r="BA59" s="895"/>
      <c r="BB59" s="895"/>
      <c r="BC59" s="895"/>
      <c r="BD59" s="895"/>
      <c r="BE59" s="881"/>
      <c r="BF59" s="881"/>
      <c r="BG59" s="881"/>
      <c r="BH59" s="881"/>
      <c r="BI59" s="882"/>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91"/>
      <c r="R60" s="892"/>
      <c r="S60" s="892"/>
      <c r="T60" s="892"/>
      <c r="U60" s="892"/>
      <c r="V60" s="892"/>
      <c r="W60" s="892"/>
      <c r="X60" s="892"/>
      <c r="Y60" s="892"/>
      <c r="Z60" s="892"/>
      <c r="AA60" s="892"/>
      <c r="AB60" s="892"/>
      <c r="AC60" s="892"/>
      <c r="AD60" s="892"/>
      <c r="AE60" s="893"/>
      <c r="AF60" s="809"/>
      <c r="AG60" s="810"/>
      <c r="AH60" s="810"/>
      <c r="AI60" s="810"/>
      <c r="AJ60" s="811"/>
      <c r="AK60" s="894"/>
      <c r="AL60" s="892"/>
      <c r="AM60" s="892"/>
      <c r="AN60" s="892"/>
      <c r="AO60" s="892"/>
      <c r="AP60" s="892"/>
      <c r="AQ60" s="892"/>
      <c r="AR60" s="892"/>
      <c r="AS60" s="892"/>
      <c r="AT60" s="892"/>
      <c r="AU60" s="892"/>
      <c r="AV60" s="892"/>
      <c r="AW60" s="892"/>
      <c r="AX60" s="892"/>
      <c r="AY60" s="892"/>
      <c r="AZ60" s="895"/>
      <c r="BA60" s="895"/>
      <c r="BB60" s="895"/>
      <c r="BC60" s="895"/>
      <c r="BD60" s="895"/>
      <c r="BE60" s="881"/>
      <c r="BF60" s="881"/>
      <c r="BG60" s="881"/>
      <c r="BH60" s="881"/>
      <c r="BI60" s="882"/>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91"/>
      <c r="R61" s="892"/>
      <c r="S61" s="892"/>
      <c r="T61" s="892"/>
      <c r="U61" s="892"/>
      <c r="V61" s="892"/>
      <c r="W61" s="892"/>
      <c r="X61" s="892"/>
      <c r="Y61" s="892"/>
      <c r="Z61" s="892"/>
      <c r="AA61" s="892"/>
      <c r="AB61" s="892"/>
      <c r="AC61" s="892"/>
      <c r="AD61" s="892"/>
      <c r="AE61" s="893"/>
      <c r="AF61" s="809"/>
      <c r="AG61" s="810"/>
      <c r="AH61" s="810"/>
      <c r="AI61" s="810"/>
      <c r="AJ61" s="811"/>
      <c r="AK61" s="894"/>
      <c r="AL61" s="892"/>
      <c r="AM61" s="892"/>
      <c r="AN61" s="892"/>
      <c r="AO61" s="892"/>
      <c r="AP61" s="892"/>
      <c r="AQ61" s="892"/>
      <c r="AR61" s="892"/>
      <c r="AS61" s="892"/>
      <c r="AT61" s="892"/>
      <c r="AU61" s="892"/>
      <c r="AV61" s="892"/>
      <c r="AW61" s="892"/>
      <c r="AX61" s="892"/>
      <c r="AY61" s="892"/>
      <c r="AZ61" s="895"/>
      <c r="BA61" s="895"/>
      <c r="BB61" s="895"/>
      <c r="BC61" s="895"/>
      <c r="BD61" s="895"/>
      <c r="BE61" s="881"/>
      <c r="BF61" s="881"/>
      <c r="BG61" s="881"/>
      <c r="BH61" s="881"/>
      <c r="BI61" s="882"/>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91"/>
      <c r="R62" s="892"/>
      <c r="S62" s="892"/>
      <c r="T62" s="892"/>
      <c r="U62" s="892"/>
      <c r="V62" s="892"/>
      <c r="W62" s="892"/>
      <c r="X62" s="892"/>
      <c r="Y62" s="892"/>
      <c r="Z62" s="892"/>
      <c r="AA62" s="892"/>
      <c r="AB62" s="892"/>
      <c r="AC62" s="892"/>
      <c r="AD62" s="892"/>
      <c r="AE62" s="893"/>
      <c r="AF62" s="809"/>
      <c r="AG62" s="810"/>
      <c r="AH62" s="810"/>
      <c r="AI62" s="810"/>
      <c r="AJ62" s="811"/>
      <c r="AK62" s="894"/>
      <c r="AL62" s="892"/>
      <c r="AM62" s="892"/>
      <c r="AN62" s="892"/>
      <c r="AO62" s="892"/>
      <c r="AP62" s="892"/>
      <c r="AQ62" s="892"/>
      <c r="AR62" s="892"/>
      <c r="AS62" s="892"/>
      <c r="AT62" s="892"/>
      <c r="AU62" s="892"/>
      <c r="AV62" s="892"/>
      <c r="AW62" s="892"/>
      <c r="AX62" s="892"/>
      <c r="AY62" s="892"/>
      <c r="AZ62" s="895"/>
      <c r="BA62" s="895"/>
      <c r="BB62" s="895"/>
      <c r="BC62" s="895"/>
      <c r="BD62" s="895"/>
      <c r="BE62" s="881"/>
      <c r="BF62" s="881"/>
      <c r="BG62" s="881"/>
      <c r="BH62" s="881"/>
      <c r="BI62" s="882"/>
      <c r="BJ62" s="903" t="s">
        <v>405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389</v>
      </c>
      <c r="B63" s="838" t="s">
        <v>406</v>
      </c>
      <c r="C63" s="839"/>
      <c r="D63" s="839"/>
      <c r="E63" s="839"/>
      <c r="F63" s="839"/>
      <c r="G63" s="839"/>
      <c r="H63" s="839"/>
      <c r="I63" s="839"/>
      <c r="J63" s="839"/>
      <c r="K63" s="839"/>
      <c r="L63" s="839"/>
      <c r="M63" s="839"/>
      <c r="N63" s="839"/>
      <c r="O63" s="839"/>
      <c r="P63" s="840"/>
      <c r="Q63" s="896"/>
      <c r="R63" s="897"/>
      <c r="S63" s="897"/>
      <c r="T63" s="897"/>
      <c r="U63" s="897"/>
      <c r="V63" s="897"/>
      <c r="W63" s="897"/>
      <c r="X63" s="897"/>
      <c r="Y63" s="897"/>
      <c r="Z63" s="897"/>
      <c r="AA63" s="897"/>
      <c r="AB63" s="897"/>
      <c r="AC63" s="897"/>
      <c r="AD63" s="897"/>
      <c r="AE63" s="898"/>
      <c r="AF63" s="899">
        <v>1914</v>
      </c>
      <c r="AG63" s="900"/>
      <c r="AH63" s="900"/>
      <c r="AI63" s="900"/>
      <c r="AJ63" s="901"/>
      <c r="AK63" s="902"/>
      <c r="AL63" s="897"/>
      <c r="AM63" s="897"/>
      <c r="AN63" s="897"/>
      <c r="AO63" s="897"/>
      <c r="AP63" s="900" t="s">
        <v>593</v>
      </c>
      <c r="AQ63" s="900"/>
      <c r="AR63" s="900"/>
      <c r="AS63" s="900"/>
      <c r="AT63" s="900"/>
      <c r="AU63" s="900" t="s">
        <v>593</v>
      </c>
      <c r="AV63" s="900"/>
      <c r="AW63" s="900"/>
      <c r="AX63" s="900"/>
      <c r="AY63" s="900"/>
      <c r="AZ63" s="904"/>
      <c r="BA63" s="904"/>
      <c r="BB63" s="904"/>
      <c r="BC63" s="904"/>
      <c r="BD63" s="904"/>
      <c r="BE63" s="905"/>
      <c r="BF63" s="905"/>
      <c r="BG63" s="905"/>
      <c r="BH63" s="905"/>
      <c r="BI63" s="906"/>
      <c r="BJ63" s="907" t="s">
        <v>407</v>
      </c>
      <c r="BK63" s="908"/>
      <c r="BL63" s="908"/>
      <c r="BM63" s="908"/>
      <c r="BN63" s="90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409</v>
      </c>
      <c r="B66" s="789"/>
      <c r="C66" s="789"/>
      <c r="D66" s="789"/>
      <c r="E66" s="789"/>
      <c r="F66" s="789"/>
      <c r="G66" s="789"/>
      <c r="H66" s="789"/>
      <c r="I66" s="789"/>
      <c r="J66" s="789"/>
      <c r="K66" s="789"/>
      <c r="L66" s="789"/>
      <c r="M66" s="789"/>
      <c r="N66" s="789"/>
      <c r="O66" s="789"/>
      <c r="P66" s="790"/>
      <c r="Q66" s="765" t="s">
        <v>410</v>
      </c>
      <c r="R66" s="766"/>
      <c r="S66" s="766"/>
      <c r="T66" s="766"/>
      <c r="U66" s="767"/>
      <c r="V66" s="765" t="s">
        <v>411</v>
      </c>
      <c r="W66" s="766"/>
      <c r="X66" s="766"/>
      <c r="Y66" s="766"/>
      <c r="Z66" s="767"/>
      <c r="AA66" s="765" t="s">
        <v>412</v>
      </c>
      <c r="AB66" s="766"/>
      <c r="AC66" s="766"/>
      <c r="AD66" s="766"/>
      <c r="AE66" s="767"/>
      <c r="AF66" s="910" t="s">
        <v>397</v>
      </c>
      <c r="AG66" s="861"/>
      <c r="AH66" s="861"/>
      <c r="AI66" s="861"/>
      <c r="AJ66" s="911"/>
      <c r="AK66" s="765" t="s">
        <v>398</v>
      </c>
      <c r="AL66" s="789"/>
      <c r="AM66" s="789"/>
      <c r="AN66" s="789"/>
      <c r="AO66" s="790"/>
      <c r="AP66" s="765" t="s">
        <v>413</v>
      </c>
      <c r="AQ66" s="766"/>
      <c r="AR66" s="766"/>
      <c r="AS66" s="766"/>
      <c r="AT66" s="767"/>
      <c r="AU66" s="765" t="s">
        <v>414</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21"/>
      <c r="BT66" s="922"/>
      <c r="BU66" s="922"/>
      <c r="BV66" s="922"/>
      <c r="BW66" s="922"/>
      <c r="BX66" s="922"/>
      <c r="BY66" s="922"/>
      <c r="BZ66" s="922"/>
      <c r="CA66" s="922"/>
      <c r="CB66" s="922"/>
      <c r="CC66" s="922"/>
      <c r="CD66" s="922"/>
      <c r="CE66" s="922"/>
      <c r="CF66" s="922"/>
      <c r="CG66" s="923"/>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15"/>
      <c r="DW66" s="916"/>
      <c r="DX66" s="916"/>
      <c r="DY66" s="916"/>
      <c r="DZ66" s="91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12"/>
      <c r="AG67" s="864"/>
      <c r="AH67" s="864"/>
      <c r="AI67" s="864"/>
      <c r="AJ67" s="913"/>
      <c r="AK67" s="91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21"/>
      <c r="BT67" s="922"/>
      <c r="BU67" s="922"/>
      <c r="BV67" s="922"/>
      <c r="BW67" s="922"/>
      <c r="BX67" s="922"/>
      <c r="BY67" s="922"/>
      <c r="BZ67" s="922"/>
      <c r="CA67" s="922"/>
      <c r="CB67" s="922"/>
      <c r="CC67" s="922"/>
      <c r="CD67" s="922"/>
      <c r="CE67" s="922"/>
      <c r="CF67" s="922"/>
      <c r="CG67" s="923"/>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15"/>
      <c r="DW67" s="916"/>
      <c r="DX67" s="916"/>
      <c r="DY67" s="916"/>
      <c r="DZ67" s="917"/>
      <c r="EA67" s="248"/>
    </row>
    <row r="68" spans="1:131" s="249" customFormat="1" ht="26.25" customHeight="1" thickTop="1" x14ac:dyDescent="0.2">
      <c r="A68" s="260">
        <v>1</v>
      </c>
      <c r="B68" s="927" t="s">
        <v>576</v>
      </c>
      <c r="C68" s="928"/>
      <c r="D68" s="928"/>
      <c r="E68" s="928"/>
      <c r="F68" s="928"/>
      <c r="G68" s="928"/>
      <c r="H68" s="928"/>
      <c r="I68" s="928"/>
      <c r="J68" s="928"/>
      <c r="K68" s="928"/>
      <c r="L68" s="928"/>
      <c r="M68" s="928"/>
      <c r="N68" s="928"/>
      <c r="O68" s="928"/>
      <c r="P68" s="929"/>
      <c r="Q68" s="930">
        <v>8315</v>
      </c>
      <c r="R68" s="924"/>
      <c r="S68" s="924"/>
      <c r="T68" s="924"/>
      <c r="U68" s="924"/>
      <c r="V68" s="924">
        <v>7739</v>
      </c>
      <c r="W68" s="924"/>
      <c r="X68" s="924"/>
      <c r="Y68" s="924"/>
      <c r="Z68" s="924"/>
      <c r="AA68" s="924">
        <v>576</v>
      </c>
      <c r="AB68" s="924"/>
      <c r="AC68" s="924"/>
      <c r="AD68" s="924"/>
      <c r="AE68" s="924"/>
      <c r="AF68" s="924">
        <v>576</v>
      </c>
      <c r="AG68" s="924"/>
      <c r="AH68" s="924"/>
      <c r="AI68" s="924"/>
      <c r="AJ68" s="924"/>
      <c r="AK68" s="924">
        <v>50</v>
      </c>
      <c r="AL68" s="924"/>
      <c r="AM68" s="924"/>
      <c r="AN68" s="924"/>
      <c r="AO68" s="924"/>
      <c r="AP68" s="924">
        <v>4023</v>
      </c>
      <c r="AQ68" s="924"/>
      <c r="AR68" s="924"/>
      <c r="AS68" s="924"/>
      <c r="AT68" s="924"/>
      <c r="AU68" s="924">
        <v>173</v>
      </c>
      <c r="AV68" s="924"/>
      <c r="AW68" s="924"/>
      <c r="AX68" s="924"/>
      <c r="AY68" s="924"/>
      <c r="AZ68" s="925"/>
      <c r="BA68" s="925"/>
      <c r="BB68" s="925"/>
      <c r="BC68" s="925"/>
      <c r="BD68" s="926"/>
      <c r="BE68" s="267"/>
      <c r="BF68" s="267"/>
      <c r="BG68" s="267"/>
      <c r="BH68" s="267"/>
      <c r="BI68" s="267"/>
      <c r="BJ68" s="267"/>
      <c r="BK68" s="267"/>
      <c r="BL68" s="267"/>
      <c r="BM68" s="267"/>
      <c r="BN68" s="267"/>
      <c r="BO68" s="267"/>
      <c r="BP68" s="267"/>
      <c r="BQ68" s="264">
        <v>62</v>
      </c>
      <c r="BR68" s="269"/>
      <c r="BS68" s="921"/>
      <c r="BT68" s="922"/>
      <c r="BU68" s="922"/>
      <c r="BV68" s="922"/>
      <c r="BW68" s="922"/>
      <c r="BX68" s="922"/>
      <c r="BY68" s="922"/>
      <c r="BZ68" s="922"/>
      <c r="CA68" s="922"/>
      <c r="CB68" s="922"/>
      <c r="CC68" s="922"/>
      <c r="CD68" s="922"/>
      <c r="CE68" s="922"/>
      <c r="CF68" s="922"/>
      <c r="CG68" s="923"/>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15"/>
      <c r="DW68" s="916"/>
      <c r="DX68" s="916"/>
      <c r="DY68" s="916"/>
      <c r="DZ68" s="917"/>
      <c r="EA68" s="248"/>
    </row>
    <row r="69" spans="1:131" s="249" customFormat="1" ht="26.25" customHeight="1" x14ac:dyDescent="0.2">
      <c r="A69" s="263">
        <v>2</v>
      </c>
      <c r="B69" s="931" t="s">
        <v>577</v>
      </c>
      <c r="C69" s="932"/>
      <c r="D69" s="932"/>
      <c r="E69" s="932"/>
      <c r="F69" s="932"/>
      <c r="G69" s="932"/>
      <c r="H69" s="932"/>
      <c r="I69" s="932"/>
      <c r="J69" s="932"/>
      <c r="K69" s="932"/>
      <c r="L69" s="932"/>
      <c r="M69" s="932"/>
      <c r="N69" s="932"/>
      <c r="O69" s="932"/>
      <c r="P69" s="933"/>
      <c r="Q69" s="934">
        <v>183520</v>
      </c>
      <c r="R69" s="884"/>
      <c r="S69" s="884"/>
      <c r="T69" s="884"/>
      <c r="U69" s="884"/>
      <c r="V69" s="884">
        <v>169130</v>
      </c>
      <c r="W69" s="884"/>
      <c r="X69" s="884"/>
      <c r="Y69" s="884"/>
      <c r="Z69" s="884"/>
      <c r="AA69" s="884">
        <v>14390</v>
      </c>
      <c r="AB69" s="884"/>
      <c r="AC69" s="884"/>
      <c r="AD69" s="884"/>
      <c r="AE69" s="884"/>
      <c r="AF69" s="884">
        <v>43717</v>
      </c>
      <c r="AG69" s="884"/>
      <c r="AH69" s="884"/>
      <c r="AI69" s="884"/>
      <c r="AJ69" s="884"/>
      <c r="AK69" s="884" t="s">
        <v>581</v>
      </c>
      <c r="AL69" s="884"/>
      <c r="AM69" s="884"/>
      <c r="AN69" s="884"/>
      <c r="AO69" s="884"/>
      <c r="AP69" s="884" t="s">
        <v>581</v>
      </c>
      <c r="AQ69" s="884"/>
      <c r="AR69" s="884"/>
      <c r="AS69" s="884"/>
      <c r="AT69" s="884"/>
      <c r="AU69" s="884" t="s">
        <v>581</v>
      </c>
      <c r="AV69" s="884"/>
      <c r="AW69" s="884"/>
      <c r="AX69" s="884"/>
      <c r="AY69" s="884"/>
      <c r="AZ69" s="935" t="s">
        <v>582</v>
      </c>
      <c r="BA69" s="935"/>
      <c r="BB69" s="935"/>
      <c r="BC69" s="935"/>
      <c r="BD69" s="936"/>
      <c r="BE69" s="267"/>
      <c r="BF69" s="267"/>
      <c r="BG69" s="267"/>
      <c r="BH69" s="267"/>
      <c r="BI69" s="267"/>
      <c r="BJ69" s="267"/>
      <c r="BK69" s="267"/>
      <c r="BL69" s="267"/>
      <c r="BM69" s="267"/>
      <c r="BN69" s="267"/>
      <c r="BO69" s="267"/>
      <c r="BP69" s="267"/>
      <c r="BQ69" s="264">
        <v>63</v>
      </c>
      <c r="BR69" s="269"/>
      <c r="BS69" s="921"/>
      <c r="BT69" s="922"/>
      <c r="BU69" s="922"/>
      <c r="BV69" s="922"/>
      <c r="BW69" s="922"/>
      <c r="BX69" s="922"/>
      <c r="BY69" s="922"/>
      <c r="BZ69" s="922"/>
      <c r="CA69" s="922"/>
      <c r="CB69" s="922"/>
      <c r="CC69" s="922"/>
      <c r="CD69" s="922"/>
      <c r="CE69" s="922"/>
      <c r="CF69" s="922"/>
      <c r="CG69" s="923"/>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15"/>
      <c r="DW69" s="916"/>
      <c r="DX69" s="916"/>
      <c r="DY69" s="916"/>
      <c r="DZ69" s="917"/>
      <c r="EA69" s="248"/>
    </row>
    <row r="70" spans="1:131" s="249" customFormat="1" ht="26.25" customHeight="1" x14ac:dyDescent="0.2">
      <c r="A70" s="263">
        <v>3</v>
      </c>
      <c r="B70" s="931" t="s">
        <v>578</v>
      </c>
      <c r="C70" s="932"/>
      <c r="D70" s="932"/>
      <c r="E70" s="932"/>
      <c r="F70" s="932"/>
      <c r="G70" s="932"/>
      <c r="H70" s="932"/>
      <c r="I70" s="932"/>
      <c r="J70" s="932"/>
      <c r="K70" s="932"/>
      <c r="L70" s="932"/>
      <c r="M70" s="932"/>
      <c r="N70" s="932"/>
      <c r="O70" s="932"/>
      <c r="P70" s="933"/>
      <c r="Q70" s="934">
        <v>92734</v>
      </c>
      <c r="R70" s="884"/>
      <c r="S70" s="884"/>
      <c r="T70" s="884"/>
      <c r="U70" s="884"/>
      <c r="V70" s="884">
        <v>86360</v>
      </c>
      <c r="W70" s="884"/>
      <c r="X70" s="884"/>
      <c r="Y70" s="884"/>
      <c r="Z70" s="884"/>
      <c r="AA70" s="884">
        <v>6374</v>
      </c>
      <c r="AB70" s="884"/>
      <c r="AC70" s="884"/>
      <c r="AD70" s="884"/>
      <c r="AE70" s="884"/>
      <c r="AF70" s="884">
        <v>6374</v>
      </c>
      <c r="AG70" s="884"/>
      <c r="AH70" s="884"/>
      <c r="AI70" s="884"/>
      <c r="AJ70" s="884"/>
      <c r="AK70" s="884">
        <v>10959</v>
      </c>
      <c r="AL70" s="884"/>
      <c r="AM70" s="884"/>
      <c r="AN70" s="884"/>
      <c r="AO70" s="884"/>
      <c r="AP70" s="884">
        <v>55767</v>
      </c>
      <c r="AQ70" s="884"/>
      <c r="AR70" s="884"/>
      <c r="AS70" s="884"/>
      <c r="AT70" s="884"/>
      <c r="AU70" s="884">
        <v>1617</v>
      </c>
      <c r="AV70" s="884"/>
      <c r="AW70" s="884"/>
      <c r="AX70" s="884"/>
      <c r="AY70" s="884"/>
      <c r="AZ70" s="935"/>
      <c r="BA70" s="935"/>
      <c r="BB70" s="935"/>
      <c r="BC70" s="935"/>
      <c r="BD70" s="936"/>
      <c r="BE70" s="267"/>
      <c r="BF70" s="267"/>
      <c r="BG70" s="267"/>
      <c r="BH70" s="267"/>
      <c r="BI70" s="267"/>
      <c r="BJ70" s="267"/>
      <c r="BK70" s="267"/>
      <c r="BL70" s="267"/>
      <c r="BM70" s="267"/>
      <c r="BN70" s="267"/>
      <c r="BO70" s="267"/>
      <c r="BP70" s="267"/>
      <c r="BQ70" s="264">
        <v>64</v>
      </c>
      <c r="BR70" s="269"/>
      <c r="BS70" s="921"/>
      <c r="BT70" s="922"/>
      <c r="BU70" s="922"/>
      <c r="BV70" s="922"/>
      <c r="BW70" s="922"/>
      <c r="BX70" s="922"/>
      <c r="BY70" s="922"/>
      <c r="BZ70" s="922"/>
      <c r="CA70" s="922"/>
      <c r="CB70" s="922"/>
      <c r="CC70" s="922"/>
      <c r="CD70" s="922"/>
      <c r="CE70" s="922"/>
      <c r="CF70" s="922"/>
      <c r="CG70" s="923"/>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15"/>
      <c r="DW70" s="916"/>
      <c r="DX70" s="916"/>
      <c r="DY70" s="916"/>
      <c r="DZ70" s="917"/>
      <c r="EA70" s="248"/>
    </row>
    <row r="71" spans="1:131" s="249" customFormat="1" ht="26.25" customHeight="1" x14ac:dyDescent="0.2">
      <c r="A71" s="263">
        <v>4</v>
      </c>
      <c r="B71" s="931" t="s">
        <v>579</v>
      </c>
      <c r="C71" s="932"/>
      <c r="D71" s="932"/>
      <c r="E71" s="932"/>
      <c r="F71" s="932"/>
      <c r="G71" s="932"/>
      <c r="H71" s="932"/>
      <c r="I71" s="932"/>
      <c r="J71" s="932"/>
      <c r="K71" s="932"/>
      <c r="L71" s="932"/>
      <c r="M71" s="932"/>
      <c r="N71" s="932"/>
      <c r="O71" s="932"/>
      <c r="P71" s="933"/>
      <c r="Q71" s="934">
        <v>6959</v>
      </c>
      <c r="R71" s="884"/>
      <c r="S71" s="884"/>
      <c r="T71" s="884"/>
      <c r="U71" s="884"/>
      <c r="V71" s="884">
        <v>6856</v>
      </c>
      <c r="W71" s="884"/>
      <c r="X71" s="884"/>
      <c r="Y71" s="884"/>
      <c r="Z71" s="884"/>
      <c r="AA71" s="884">
        <v>103</v>
      </c>
      <c r="AB71" s="884"/>
      <c r="AC71" s="884"/>
      <c r="AD71" s="884"/>
      <c r="AE71" s="884"/>
      <c r="AF71" s="884">
        <v>103</v>
      </c>
      <c r="AG71" s="884"/>
      <c r="AH71" s="884"/>
      <c r="AI71" s="884"/>
      <c r="AJ71" s="884"/>
      <c r="AK71" s="884">
        <v>2441</v>
      </c>
      <c r="AL71" s="884"/>
      <c r="AM71" s="884"/>
      <c r="AN71" s="884"/>
      <c r="AO71" s="884"/>
      <c r="AP71" s="884" t="s">
        <v>581</v>
      </c>
      <c r="AQ71" s="884"/>
      <c r="AR71" s="884"/>
      <c r="AS71" s="884"/>
      <c r="AT71" s="884"/>
      <c r="AU71" s="884" t="s">
        <v>581</v>
      </c>
      <c r="AV71" s="884"/>
      <c r="AW71" s="884"/>
      <c r="AX71" s="884"/>
      <c r="AY71" s="884"/>
      <c r="AZ71" s="935"/>
      <c r="BA71" s="935"/>
      <c r="BB71" s="935"/>
      <c r="BC71" s="935"/>
      <c r="BD71" s="936"/>
      <c r="BE71" s="267"/>
      <c r="BF71" s="267"/>
      <c r="BG71" s="267"/>
      <c r="BH71" s="267"/>
      <c r="BI71" s="267"/>
      <c r="BJ71" s="267"/>
      <c r="BK71" s="267"/>
      <c r="BL71" s="267"/>
      <c r="BM71" s="267"/>
      <c r="BN71" s="267"/>
      <c r="BO71" s="267"/>
      <c r="BP71" s="267"/>
      <c r="BQ71" s="264">
        <v>65</v>
      </c>
      <c r="BR71" s="269"/>
      <c r="BS71" s="921"/>
      <c r="BT71" s="922"/>
      <c r="BU71" s="922"/>
      <c r="BV71" s="922"/>
      <c r="BW71" s="922"/>
      <c r="BX71" s="922"/>
      <c r="BY71" s="922"/>
      <c r="BZ71" s="922"/>
      <c r="CA71" s="922"/>
      <c r="CB71" s="922"/>
      <c r="CC71" s="922"/>
      <c r="CD71" s="922"/>
      <c r="CE71" s="922"/>
      <c r="CF71" s="922"/>
      <c r="CG71" s="923"/>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15"/>
      <c r="DW71" s="916"/>
      <c r="DX71" s="916"/>
      <c r="DY71" s="916"/>
      <c r="DZ71" s="917"/>
      <c r="EA71" s="248"/>
    </row>
    <row r="72" spans="1:131" s="249" customFormat="1" ht="26.25" customHeight="1" x14ac:dyDescent="0.2">
      <c r="A72" s="263">
        <v>5</v>
      </c>
      <c r="B72" s="931" t="s">
        <v>580</v>
      </c>
      <c r="C72" s="932"/>
      <c r="D72" s="932"/>
      <c r="E72" s="932"/>
      <c r="F72" s="932"/>
      <c r="G72" s="932"/>
      <c r="H72" s="932"/>
      <c r="I72" s="932"/>
      <c r="J72" s="932"/>
      <c r="K72" s="932"/>
      <c r="L72" s="932"/>
      <c r="M72" s="932"/>
      <c r="N72" s="932"/>
      <c r="O72" s="932"/>
      <c r="P72" s="933"/>
      <c r="Q72" s="934">
        <v>1424517</v>
      </c>
      <c r="R72" s="884"/>
      <c r="S72" s="884"/>
      <c r="T72" s="884"/>
      <c r="U72" s="884"/>
      <c r="V72" s="884">
        <v>1354325</v>
      </c>
      <c r="W72" s="884"/>
      <c r="X72" s="884"/>
      <c r="Y72" s="884"/>
      <c r="Z72" s="884"/>
      <c r="AA72" s="884">
        <v>70191</v>
      </c>
      <c r="AB72" s="884"/>
      <c r="AC72" s="884"/>
      <c r="AD72" s="884"/>
      <c r="AE72" s="884"/>
      <c r="AF72" s="884">
        <v>70191</v>
      </c>
      <c r="AG72" s="884"/>
      <c r="AH72" s="884"/>
      <c r="AI72" s="884"/>
      <c r="AJ72" s="884"/>
      <c r="AK72" s="884">
        <v>20230</v>
      </c>
      <c r="AL72" s="884"/>
      <c r="AM72" s="884"/>
      <c r="AN72" s="884"/>
      <c r="AO72" s="884"/>
      <c r="AP72" s="884" t="s">
        <v>581</v>
      </c>
      <c r="AQ72" s="884"/>
      <c r="AR72" s="884"/>
      <c r="AS72" s="884"/>
      <c r="AT72" s="884"/>
      <c r="AU72" s="884" t="s">
        <v>581</v>
      </c>
      <c r="AV72" s="884"/>
      <c r="AW72" s="884"/>
      <c r="AX72" s="884"/>
      <c r="AY72" s="884"/>
      <c r="AZ72" s="935"/>
      <c r="BA72" s="935"/>
      <c r="BB72" s="935"/>
      <c r="BC72" s="935"/>
      <c r="BD72" s="936"/>
      <c r="BE72" s="267"/>
      <c r="BF72" s="267"/>
      <c r="BG72" s="267"/>
      <c r="BH72" s="267"/>
      <c r="BI72" s="267"/>
      <c r="BJ72" s="267"/>
      <c r="BK72" s="267"/>
      <c r="BL72" s="267"/>
      <c r="BM72" s="267"/>
      <c r="BN72" s="267"/>
      <c r="BO72" s="267"/>
      <c r="BP72" s="267"/>
      <c r="BQ72" s="264">
        <v>66</v>
      </c>
      <c r="BR72" s="269"/>
      <c r="BS72" s="921"/>
      <c r="BT72" s="922"/>
      <c r="BU72" s="922"/>
      <c r="BV72" s="922"/>
      <c r="BW72" s="922"/>
      <c r="BX72" s="922"/>
      <c r="BY72" s="922"/>
      <c r="BZ72" s="922"/>
      <c r="CA72" s="922"/>
      <c r="CB72" s="922"/>
      <c r="CC72" s="922"/>
      <c r="CD72" s="922"/>
      <c r="CE72" s="922"/>
      <c r="CF72" s="922"/>
      <c r="CG72" s="923"/>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15"/>
      <c r="DW72" s="916"/>
      <c r="DX72" s="916"/>
      <c r="DY72" s="916"/>
      <c r="DZ72" s="917"/>
      <c r="EA72" s="248"/>
    </row>
    <row r="73" spans="1:131" s="249" customFormat="1" ht="26.25" customHeight="1" x14ac:dyDescent="0.2">
      <c r="A73" s="263">
        <v>6</v>
      </c>
      <c r="B73" s="931"/>
      <c r="C73" s="932"/>
      <c r="D73" s="932"/>
      <c r="E73" s="932"/>
      <c r="F73" s="932"/>
      <c r="G73" s="932"/>
      <c r="H73" s="932"/>
      <c r="I73" s="932"/>
      <c r="J73" s="932"/>
      <c r="K73" s="932"/>
      <c r="L73" s="932"/>
      <c r="M73" s="932"/>
      <c r="N73" s="932"/>
      <c r="O73" s="932"/>
      <c r="P73" s="933"/>
      <c r="Q73" s="934"/>
      <c r="R73" s="884"/>
      <c r="S73" s="884"/>
      <c r="T73" s="884"/>
      <c r="U73" s="884"/>
      <c r="V73" s="884"/>
      <c r="W73" s="884"/>
      <c r="X73" s="884"/>
      <c r="Y73" s="884"/>
      <c r="Z73" s="884"/>
      <c r="AA73" s="884"/>
      <c r="AB73" s="884"/>
      <c r="AC73" s="884"/>
      <c r="AD73" s="884"/>
      <c r="AE73" s="884"/>
      <c r="AF73" s="884"/>
      <c r="AG73" s="884"/>
      <c r="AH73" s="884"/>
      <c r="AI73" s="884"/>
      <c r="AJ73" s="884"/>
      <c r="AK73" s="884"/>
      <c r="AL73" s="884"/>
      <c r="AM73" s="884"/>
      <c r="AN73" s="884"/>
      <c r="AO73" s="884"/>
      <c r="AP73" s="884"/>
      <c r="AQ73" s="884"/>
      <c r="AR73" s="884"/>
      <c r="AS73" s="884"/>
      <c r="AT73" s="884"/>
      <c r="AU73" s="884"/>
      <c r="AV73" s="884"/>
      <c r="AW73" s="884"/>
      <c r="AX73" s="884"/>
      <c r="AY73" s="884"/>
      <c r="AZ73" s="935"/>
      <c r="BA73" s="935"/>
      <c r="BB73" s="935"/>
      <c r="BC73" s="935"/>
      <c r="BD73" s="936"/>
      <c r="BE73" s="267"/>
      <c r="BF73" s="267"/>
      <c r="BG73" s="267"/>
      <c r="BH73" s="267"/>
      <c r="BI73" s="267"/>
      <c r="BJ73" s="267"/>
      <c r="BK73" s="267"/>
      <c r="BL73" s="267"/>
      <c r="BM73" s="267"/>
      <c r="BN73" s="267"/>
      <c r="BO73" s="267"/>
      <c r="BP73" s="267"/>
      <c r="BQ73" s="264">
        <v>67</v>
      </c>
      <c r="BR73" s="269"/>
      <c r="BS73" s="921"/>
      <c r="BT73" s="922"/>
      <c r="BU73" s="922"/>
      <c r="BV73" s="922"/>
      <c r="BW73" s="922"/>
      <c r="BX73" s="922"/>
      <c r="BY73" s="922"/>
      <c r="BZ73" s="922"/>
      <c r="CA73" s="922"/>
      <c r="CB73" s="922"/>
      <c r="CC73" s="922"/>
      <c r="CD73" s="922"/>
      <c r="CE73" s="922"/>
      <c r="CF73" s="922"/>
      <c r="CG73" s="923"/>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15"/>
      <c r="DW73" s="916"/>
      <c r="DX73" s="916"/>
      <c r="DY73" s="916"/>
      <c r="DZ73" s="917"/>
      <c r="EA73" s="248"/>
    </row>
    <row r="74" spans="1:131" s="249" customFormat="1" ht="26.25" customHeight="1" x14ac:dyDescent="0.2">
      <c r="A74" s="263">
        <v>7</v>
      </c>
      <c r="B74" s="931"/>
      <c r="C74" s="932"/>
      <c r="D74" s="932"/>
      <c r="E74" s="932"/>
      <c r="F74" s="932"/>
      <c r="G74" s="932"/>
      <c r="H74" s="932"/>
      <c r="I74" s="932"/>
      <c r="J74" s="932"/>
      <c r="K74" s="932"/>
      <c r="L74" s="932"/>
      <c r="M74" s="932"/>
      <c r="N74" s="932"/>
      <c r="O74" s="932"/>
      <c r="P74" s="933"/>
      <c r="Q74" s="934"/>
      <c r="R74" s="884"/>
      <c r="S74" s="884"/>
      <c r="T74" s="884"/>
      <c r="U74" s="884"/>
      <c r="V74" s="884"/>
      <c r="W74" s="884"/>
      <c r="X74" s="884"/>
      <c r="Y74" s="884"/>
      <c r="Z74" s="884"/>
      <c r="AA74" s="884"/>
      <c r="AB74" s="884"/>
      <c r="AC74" s="884"/>
      <c r="AD74" s="884"/>
      <c r="AE74" s="884"/>
      <c r="AF74" s="884"/>
      <c r="AG74" s="884"/>
      <c r="AH74" s="884"/>
      <c r="AI74" s="884"/>
      <c r="AJ74" s="884"/>
      <c r="AK74" s="884"/>
      <c r="AL74" s="884"/>
      <c r="AM74" s="884"/>
      <c r="AN74" s="884"/>
      <c r="AO74" s="884"/>
      <c r="AP74" s="884"/>
      <c r="AQ74" s="884"/>
      <c r="AR74" s="884"/>
      <c r="AS74" s="884"/>
      <c r="AT74" s="884"/>
      <c r="AU74" s="884"/>
      <c r="AV74" s="884"/>
      <c r="AW74" s="884"/>
      <c r="AX74" s="884"/>
      <c r="AY74" s="884"/>
      <c r="AZ74" s="935"/>
      <c r="BA74" s="935"/>
      <c r="BB74" s="935"/>
      <c r="BC74" s="935"/>
      <c r="BD74" s="936"/>
      <c r="BE74" s="267"/>
      <c r="BF74" s="267"/>
      <c r="BG74" s="267"/>
      <c r="BH74" s="267"/>
      <c r="BI74" s="267"/>
      <c r="BJ74" s="267"/>
      <c r="BK74" s="267"/>
      <c r="BL74" s="267"/>
      <c r="BM74" s="267"/>
      <c r="BN74" s="267"/>
      <c r="BO74" s="267"/>
      <c r="BP74" s="267"/>
      <c r="BQ74" s="264">
        <v>68</v>
      </c>
      <c r="BR74" s="269"/>
      <c r="BS74" s="921"/>
      <c r="BT74" s="922"/>
      <c r="BU74" s="922"/>
      <c r="BV74" s="922"/>
      <c r="BW74" s="922"/>
      <c r="BX74" s="922"/>
      <c r="BY74" s="922"/>
      <c r="BZ74" s="922"/>
      <c r="CA74" s="922"/>
      <c r="CB74" s="922"/>
      <c r="CC74" s="922"/>
      <c r="CD74" s="922"/>
      <c r="CE74" s="922"/>
      <c r="CF74" s="922"/>
      <c r="CG74" s="923"/>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15"/>
      <c r="DW74" s="916"/>
      <c r="DX74" s="916"/>
      <c r="DY74" s="916"/>
      <c r="DZ74" s="917"/>
      <c r="EA74" s="248"/>
    </row>
    <row r="75" spans="1:131" s="249" customFormat="1" ht="26.25" customHeight="1" x14ac:dyDescent="0.2">
      <c r="A75" s="263">
        <v>8</v>
      </c>
      <c r="B75" s="931"/>
      <c r="C75" s="932"/>
      <c r="D75" s="932"/>
      <c r="E75" s="932"/>
      <c r="F75" s="932"/>
      <c r="G75" s="932"/>
      <c r="H75" s="932"/>
      <c r="I75" s="932"/>
      <c r="J75" s="932"/>
      <c r="K75" s="932"/>
      <c r="L75" s="932"/>
      <c r="M75" s="932"/>
      <c r="N75" s="932"/>
      <c r="O75" s="932"/>
      <c r="P75" s="933"/>
      <c r="Q75" s="937"/>
      <c r="R75" s="886"/>
      <c r="S75" s="886"/>
      <c r="T75" s="886"/>
      <c r="U75" s="883"/>
      <c r="V75" s="885"/>
      <c r="W75" s="886"/>
      <c r="X75" s="886"/>
      <c r="Y75" s="886"/>
      <c r="Z75" s="883"/>
      <c r="AA75" s="885"/>
      <c r="AB75" s="886"/>
      <c r="AC75" s="886"/>
      <c r="AD75" s="886"/>
      <c r="AE75" s="883"/>
      <c r="AF75" s="885"/>
      <c r="AG75" s="886"/>
      <c r="AH75" s="886"/>
      <c r="AI75" s="886"/>
      <c r="AJ75" s="883"/>
      <c r="AK75" s="885"/>
      <c r="AL75" s="886"/>
      <c r="AM75" s="886"/>
      <c r="AN75" s="886"/>
      <c r="AO75" s="883"/>
      <c r="AP75" s="885"/>
      <c r="AQ75" s="886"/>
      <c r="AR75" s="886"/>
      <c r="AS75" s="886"/>
      <c r="AT75" s="883"/>
      <c r="AU75" s="885"/>
      <c r="AV75" s="886"/>
      <c r="AW75" s="886"/>
      <c r="AX75" s="886"/>
      <c r="AY75" s="883"/>
      <c r="AZ75" s="935"/>
      <c r="BA75" s="935"/>
      <c r="BB75" s="935"/>
      <c r="BC75" s="935"/>
      <c r="BD75" s="936"/>
      <c r="BE75" s="267"/>
      <c r="BF75" s="267"/>
      <c r="BG75" s="267"/>
      <c r="BH75" s="267"/>
      <c r="BI75" s="267"/>
      <c r="BJ75" s="267"/>
      <c r="BK75" s="267"/>
      <c r="BL75" s="267"/>
      <c r="BM75" s="267"/>
      <c r="BN75" s="267"/>
      <c r="BO75" s="267"/>
      <c r="BP75" s="267"/>
      <c r="BQ75" s="264">
        <v>69</v>
      </c>
      <c r="BR75" s="269"/>
      <c r="BS75" s="921"/>
      <c r="BT75" s="922"/>
      <c r="BU75" s="922"/>
      <c r="BV75" s="922"/>
      <c r="BW75" s="922"/>
      <c r="BX75" s="922"/>
      <c r="BY75" s="922"/>
      <c r="BZ75" s="922"/>
      <c r="CA75" s="922"/>
      <c r="CB75" s="922"/>
      <c r="CC75" s="922"/>
      <c r="CD75" s="922"/>
      <c r="CE75" s="922"/>
      <c r="CF75" s="922"/>
      <c r="CG75" s="923"/>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15"/>
      <c r="DW75" s="916"/>
      <c r="DX75" s="916"/>
      <c r="DY75" s="916"/>
      <c r="DZ75" s="917"/>
      <c r="EA75" s="248"/>
    </row>
    <row r="76" spans="1:131" s="249" customFormat="1" ht="26.25" customHeight="1" x14ac:dyDescent="0.2">
      <c r="A76" s="263">
        <v>9</v>
      </c>
      <c r="B76" s="931"/>
      <c r="C76" s="932"/>
      <c r="D76" s="932"/>
      <c r="E76" s="932"/>
      <c r="F76" s="932"/>
      <c r="G76" s="932"/>
      <c r="H76" s="932"/>
      <c r="I76" s="932"/>
      <c r="J76" s="932"/>
      <c r="K76" s="932"/>
      <c r="L76" s="932"/>
      <c r="M76" s="932"/>
      <c r="N76" s="932"/>
      <c r="O76" s="932"/>
      <c r="P76" s="933"/>
      <c r="Q76" s="937"/>
      <c r="R76" s="886"/>
      <c r="S76" s="886"/>
      <c r="T76" s="886"/>
      <c r="U76" s="883"/>
      <c r="V76" s="885"/>
      <c r="W76" s="886"/>
      <c r="X76" s="886"/>
      <c r="Y76" s="886"/>
      <c r="Z76" s="883"/>
      <c r="AA76" s="885"/>
      <c r="AB76" s="886"/>
      <c r="AC76" s="886"/>
      <c r="AD76" s="886"/>
      <c r="AE76" s="883"/>
      <c r="AF76" s="885"/>
      <c r="AG76" s="886"/>
      <c r="AH76" s="886"/>
      <c r="AI76" s="886"/>
      <c r="AJ76" s="883"/>
      <c r="AK76" s="885"/>
      <c r="AL76" s="886"/>
      <c r="AM76" s="886"/>
      <c r="AN76" s="886"/>
      <c r="AO76" s="883"/>
      <c r="AP76" s="885"/>
      <c r="AQ76" s="886"/>
      <c r="AR76" s="886"/>
      <c r="AS76" s="886"/>
      <c r="AT76" s="883"/>
      <c r="AU76" s="885"/>
      <c r="AV76" s="886"/>
      <c r="AW76" s="886"/>
      <c r="AX76" s="886"/>
      <c r="AY76" s="883"/>
      <c r="AZ76" s="935"/>
      <c r="BA76" s="935"/>
      <c r="BB76" s="935"/>
      <c r="BC76" s="935"/>
      <c r="BD76" s="936"/>
      <c r="BE76" s="267"/>
      <c r="BF76" s="267"/>
      <c r="BG76" s="267"/>
      <c r="BH76" s="267"/>
      <c r="BI76" s="267"/>
      <c r="BJ76" s="267"/>
      <c r="BK76" s="267"/>
      <c r="BL76" s="267"/>
      <c r="BM76" s="267"/>
      <c r="BN76" s="267"/>
      <c r="BO76" s="267"/>
      <c r="BP76" s="267"/>
      <c r="BQ76" s="264">
        <v>70</v>
      </c>
      <c r="BR76" s="269"/>
      <c r="BS76" s="921"/>
      <c r="BT76" s="922"/>
      <c r="BU76" s="922"/>
      <c r="BV76" s="922"/>
      <c r="BW76" s="922"/>
      <c r="BX76" s="922"/>
      <c r="BY76" s="922"/>
      <c r="BZ76" s="922"/>
      <c r="CA76" s="922"/>
      <c r="CB76" s="922"/>
      <c r="CC76" s="922"/>
      <c r="CD76" s="922"/>
      <c r="CE76" s="922"/>
      <c r="CF76" s="922"/>
      <c r="CG76" s="923"/>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15"/>
      <c r="DW76" s="916"/>
      <c r="DX76" s="916"/>
      <c r="DY76" s="916"/>
      <c r="DZ76" s="917"/>
      <c r="EA76" s="248"/>
    </row>
    <row r="77" spans="1:131" s="249" customFormat="1" ht="26.25" customHeight="1" x14ac:dyDescent="0.2">
      <c r="A77" s="263">
        <v>10</v>
      </c>
      <c r="B77" s="931"/>
      <c r="C77" s="932"/>
      <c r="D77" s="932"/>
      <c r="E77" s="932"/>
      <c r="F77" s="932"/>
      <c r="G77" s="932"/>
      <c r="H77" s="932"/>
      <c r="I77" s="932"/>
      <c r="J77" s="932"/>
      <c r="K77" s="932"/>
      <c r="L77" s="932"/>
      <c r="M77" s="932"/>
      <c r="N77" s="932"/>
      <c r="O77" s="932"/>
      <c r="P77" s="933"/>
      <c r="Q77" s="937"/>
      <c r="R77" s="886"/>
      <c r="S77" s="886"/>
      <c r="T77" s="886"/>
      <c r="U77" s="883"/>
      <c r="V77" s="885"/>
      <c r="W77" s="886"/>
      <c r="X77" s="886"/>
      <c r="Y77" s="886"/>
      <c r="Z77" s="883"/>
      <c r="AA77" s="885"/>
      <c r="AB77" s="886"/>
      <c r="AC77" s="886"/>
      <c r="AD77" s="886"/>
      <c r="AE77" s="883"/>
      <c r="AF77" s="885"/>
      <c r="AG77" s="886"/>
      <c r="AH77" s="886"/>
      <c r="AI77" s="886"/>
      <c r="AJ77" s="883"/>
      <c r="AK77" s="885"/>
      <c r="AL77" s="886"/>
      <c r="AM77" s="886"/>
      <c r="AN77" s="886"/>
      <c r="AO77" s="883"/>
      <c r="AP77" s="885"/>
      <c r="AQ77" s="886"/>
      <c r="AR77" s="886"/>
      <c r="AS77" s="886"/>
      <c r="AT77" s="883"/>
      <c r="AU77" s="885"/>
      <c r="AV77" s="886"/>
      <c r="AW77" s="886"/>
      <c r="AX77" s="886"/>
      <c r="AY77" s="883"/>
      <c r="AZ77" s="935"/>
      <c r="BA77" s="935"/>
      <c r="BB77" s="935"/>
      <c r="BC77" s="935"/>
      <c r="BD77" s="936"/>
      <c r="BE77" s="267"/>
      <c r="BF77" s="267"/>
      <c r="BG77" s="267"/>
      <c r="BH77" s="267"/>
      <c r="BI77" s="267"/>
      <c r="BJ77" s="267"/>
      <c r="BK77" s="267"/>
      <c r="BL77" s="267"/>
      <c r="BM77" s="267"/>
      <c r="BN77" s="267"/>
      <c r="BO77" s="267"/>
      <c r="BP77" s="267"/>
      <c r="BQ77" s="264">
        <v>71</v>
      </c>
      <c r="BR77" s="269"/>
      <c r="BS77" s="921"/>
      <c r="BT77" s="922"/>
      <c r="BU77" s="922"/>
      <c r="BV77" s="922"/>
      <c r="BW77" s="922"/>
      <c r="BX77" s="922"/>
      <c r="BY77" s="922"/>
      <c r="BZ77" s="922"/>
      <c r="CA77" s="922"/>
      <c r="CB77" s="922"/>
      <c r="CC77" s="922"/>
      <c r="CD77" s="922"/>
      <c r="CE77" s="922"/>
      <c r="CF77" s="922"/>
      <c r="CG77" s="923"/>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15"/>
      <c r="DW77" s="916"/>
      <c r="DX77" s="916"/>
      <c r="DY77" s="916"/>
      <c r="DZ77" s="917"/>
      <c r="EA77" s="248"/>
    </row>
    <row r="78" spans="1:131" s="249" customFormat="1" ht="26.25" customHeight="1" x14ac:dyDescent="0.2">
      <c r="A78" s="263">
        <v>11</v>
      </c>
      <c r="B78" s="931"/>
      <c r="C78" s="932"/>
      <c r="D78" s="932"/>
      <c r="E78" s="932"/>
      <c r="F78" s="932"/>
      <c r="G78" s="932"/>
      <c r="H78" s="932"/>
      <c r="I78" s="932"/>
      <c r="J78" s="932"/>
      <c r="K78" s="932"/>
      <c r="L78" s="932"/>
      <c r="M78" s="932"/>
      <c r="N78" s="932"/>
      <c r="O78" s="932"/>
      <c r="P78" s="933"/>
      <c r="Q78" s="934"/>
      <c r="R78" s="884"/>
      <c r="S78" s="884"/>
      <c r="T78" s="884"/>
      <c r="U78" s="884"/>
      <c r="V78" s="884"/>
      <c r="W78" s="884"/>
      <c r="X78" s="884"/>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4"/>
      <c r="AY78" s="884"/>
      <c r="AZ78" s="935"/>
      <c r="BA78" s="935"/>
      <c r="BB78" s="935"/>
      <c r="BC78" s="935"/>
      <c r="BD78" s="936"/>
      <c r="BE78" s="267"/>
      <c r="BF78" s="267"/>
      <c r="BG78" s="267"/>
      <c r="BH78" s="267"/>
      <c r="BI78" s="267"/>
      <c r="BJ78" s="270"/>
      <c r="BK78" s="270"/>
      <c r="BL78" s="270"/>
      <c r="BM78" s="270"/>
      <c r="BN78" s="270"/>
      <c r="BO78" s="267"/>
      <c r="BP78" s="267"/>
      <c r="BQ78" s="264">
        <v>72</v>
      </c>
      <c r="BR78" s="269"/>
      <c r="BS78" s="921"/>
      <c r="BT78" s="922"/>
      <c r="BU78" s="922"/>
      <c r="BV78" s="922"/>
      <c r="BW78" s="922"/>
      <c r="BX78" s="922"/>
      <c r="BY78" s="922"/>
      <c r="BZ78" s="922"/>
      <c r="CA78" s="922"/>
      <c r="CB78" s="922"/>
      <c r="CC78" s="922"/>
      <c r="CD78" s="922"/>
      <c r="CE78" s="922"/>
      <c r="CF78" s="922"/>
      <c r="CG78" s="923"/>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15"/>
      <c r="DW78" s="916"/>
      <c r="DX78" s="916"/>
      <c r="DY78" s="916"/>
      <c r="DZ78" s="917"/>
      <c r="EA78" s="248"/>
    </row>
    <row r="79" spans="1:131" s="249" customFormat="1" ht="26.25" customHeight="1" x14ac:dyDescent="0.2">
      <c r="A79" s="263">
        <v>12</v>
      </c>
      <c r="B79" s="931"/>
      <c r="C79" s="932"/>
      <c r="D79" s="932"/>
      <c r="E79" s="932"/>
      <c r="F79" s="932"/>
      <c r="G79" s="932"/>
      <c r="H79" s="932"/>
      <c r="I79" s="932"/>
      <c r="J79" s="932"/>
      <c r="K79" s="932"/>
      <c r="L79" s="932"/>
      <c r="M79" s="932"/>
      <c r="N79" s="932"/>
      <c r="O79" s="932"/>
      <c r="P79" s="933"/>
      <c r="Q79" s="934"/>
      <c r="R79" s="884"/>
      <c r="S79" s="884"/>
      <c r="T79" s="884"/>
      <c r="U79" s="884"/>
      <c r="V79" s="884"/>
      <c r="W79" s="884"/>
      <c r="X79" s="884"/>
      <c r="Y79" s="884"/>
      <c r="Z79" s="884"/>
      <c r="AA79" s="884"/>
      <c r="AB79" s="884"/>
      <c r="AC79" s="884"/>
      <c r="AD79" s="884"/>
      <c r="AE79" s="884"/>
      <c r="AF79" s="884"/>
      <c r="AG79" s="884"/>
      <c r="AH79" s="884"/>
      <c r="AI79" s="884"/>
      <c r="AJ79" s="884"/>
      <c r="AK79" s="884"/>
      <c r="AL79" s="884"/>
      <c r="AM79" s="884"/>
      <c r="AN79" s="884"/>
      <c r="AO79" s="884"/>
      <c r="AP79" s="884"/>
      <c r="AQ79" s="884"/>
      <c r="AR79" s="884"/>
      <c r="AS79" s="884"/>
      <c r="AT79" s="884"/>
      <c r="AU79" s="884"/>
      <c r="AV79" s="884"/>
      <c r="AW79" s="884"/>
      <c r="AX79" s="884"/>
      <c r="AY79" s="884"/>
      <c r="AZ79" s="935"/>
      <c r="BA79" s="935"/>
      <c r="BB79" s="935"/>
      <c r="BC79" s="935"/>
      <c r="BD79" s="936"/>
      <c r="BE79" s="267"/>
      <c r="BF79" s="267"/>
      <c r="BG79" s="267"/>
      <c r="BH79" s="267"/>
      <c r="BI79" s="267"/>
      <c r="BJ79" s="270"/>
      <c r="BK79" s="270"/>
      <c r="BL79" s="270"/>
      <c r="BM79" s="270"/>
      <c r="BN79" s="270"/>
      <c r="BO79" s="267"/>
      <c r="BP79" s="267"/>
      <c r="BQ79" s="264">
        <v>73</v>
      </c>
      <c r="BR79" s="269"/>
      <c r="BS79" s="921"/>
      <c r="BT79" s="922"/>
      <c r="BU79" s="922"/>
      <c r="BV79" s="922"/>
      <c r="BW79" s="922"/>
      <c r="BX79" s="922"/>
      <c r="BY79" s="922"/>
      <c r="BZ79" s="922"/>
      <c r="CA79" s="922"/>
      <c r="CB79" s="922"/>
      <c r="CC79" s="922"/>
      <c r="CD79" s="922"/>
      <c r="CE79" s="922"/>
      <c r="CF79" s="922"/>
      <c r="CG79" s="923"/>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15"/>
      <c r="DW79" s="916"/>
      <c r="DX79" s="916"/>
      <c r="DY79" s="916"/>
      <c r="DZ79" s="917"/>
      <c r="EA79" s="248"/>
    </row>
    <row r="80" spans="1:131" s="249" customFormat="1" ht="26.25" customHeight="1" x14ac:dyDescent="0.2">
      <c r="A80" s="263">
        <v>13</v>
      </c>
      <c r="B80" s="931"/>
      <c r="C80" s="932"/>
      <c r="D80" s="932"/>
      <c r="E80" s="932"/>
      <c r="F80" s="932"/>
      <c r="G80" s="932"/>
      <c r="H80" s="932"/>
      <c r="I80" s="932"/>
      <c r="J80" s="932"/>
      <c r="K80" s="932"/>
      <c r="L80" s="932"/>
      <c r="M80" s="932"/>
      <c r="N80" s="932"/>
      <c r="O80" s="932"/>
      <c r="P80" s="933"/>
      <c r="Q80" s="934"/>
      <c r="R80" s="884"/>
      <c r="S80" s="884"/>
      <c r="T80" s="884"/>
      <c r="U80" s="884"/>
      <c r="V80" s="884"/>
      <c r="W80" s="884"/>
      <c r="X80" s="884"/>
      <c r="Y80" s="884"/>
      <c r="Z80" s="884"/>
      <c r="AA80" s="884"/>
      <c r="AB80" s="884"/>
      <c r="AC80" s="884"/>
      <c r="AD80" s="884"/>
      <c r="AE80" s="884"/>
      <c r="AF80" s="884"/>
      <c r="AG80" s="884"/>
      <c r="AH80" s="884"/>
      <c r="AI80" s="884"/>
      <c r="AJ80" s="884"/>
      <c r="AK80" s="884"/>
      <c r="AL80" s="884"/>
      <c r="AM80" s="884"/>
      <c r="AN80" s="884"/>
      <c r="AO80" s="884"/>
      <c r="AP80" s="884"/>
      <c r="AQ80" s="884"/>
      <c r="AR80" s="884"/>
      <c r="AS80" s="884"/>
      <c r="AT80" s="884"/>
      <c r="AU80" s="884"/>
      <c r="AV80" s="884"/>
      <c r="AW80" s="884"/>
      <c r="AX80" s="884"/>
      <c r="AY80" s="884"/>
      <c r="AZ80" s="935"/>
      <c r="BA80" s="935"/>
      <c r="BB80" s="935"/>
      <c r="BC80" s="935"/>
      <c r="BD80" s="936"/>
      <c r="BE80" s="267"/>
      <c r="BF80" s="267"/>
      <c r="BG80" s="267"/>
      <c r="BH80" s="267"/>
      <c r="BI80" s="267"/>
      <c r="BJ80" s="267"/>
      <c r="BK80" s="267"/>
      <c r="BL80" s="267"/>
      <c r="BM80" s="267"/>
      <c r="BN80" s="267"/>
      <c r="BO80" s="267"/>
      <c r="BP80" s="267"/>
      <c r="BQ80" s="264">
        <v>74</v>
      </c>
      <c r="BR80" s="269"/>
      <c r="BS80" s="921"/>
      <c r="BT80" s="922"/>
      <c r="BU80" s="922"/>
      <c r="BV80" s="922"/>
      <c r="BW80" s="922"/>
      <c r="BX80" s="922"/>
      <c r="BY80" s="922"/>
      <c r="BZ80" s="922"/>
      <c r="CA80" s="922"/>
      <c r="CB80" s="922"/>
      <c r="CC80" s="922"/>
      <c r="CD80" s="922"/>
      <c r="CE80" s="922"/>
      <c r="CF80" s="922"/>
      <c r="CG80" s="923"/>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15"/>
      <c r="DW80" s="916"/>
      <c r="DX80" s="916"/>
      <c r="DY80" s="916"/>
      <c r="DZ80" s="917"/>
      <c r="EA80" s="248"/>
    </row>
    <row r="81" spans="1:131" s="249" customFormat="1" ht="26.25" customHeight="1" x14ac:dyDescent="0.2">
      <c r="A81" s="263">
        <v>14</v>
      </c>
      <c r="B81" s="931"/>
      <c r="C81" s="932"/>
      <c r="D81" s="932"/>
      <c r="E81" s="932"/>
      <c r="F81" s="932"/>
      <c r="G81" s="932"/>
      <c r="H81" s="932"/>
      <c r="I81" s="932"/>
      <c r="J81" s="932"/>
      <c r="K81" s="932"/>
      <c r="L81" s="932"/>
      <c r="M81" s="932"/>
      <c r="N81" s="932"/>
      <c r="O81" s="932"/>
      <c r="P81" s="933"/>
      <c r="Q81" s="934"/>
      <c r="R81" s="884"/>
      <c r="S81" s="884"/>
      <c r="T81" s="884"/>
      <c r="U81" s="884"/>
      <c r="V81" s="884"/>
      <c r="W81" s="884"/>
      <c r="X81" s="884"/>
      <c r="Y81" s="884"/>
      <c r="Z81" s="884"/>
      <c r="AA81" s="884"/>
      <c r="AB81" s="884"/>
      <c r="AC81" s="884"/>
      <c r="AD81" s="884"/>
      <c r="AE81" s="884"/>
      <c r="AF81" s="884"/>
      <c r="AG81" s="884"/>
      <c r="AH81" s="884"/>
      <c r="AI81" s="884"/>
      <c r="AJ81" s="884"/>
      <c r="AK81" s="884"/>
      <c r="AL81" s="884"/>
      <c r="AM81" s="884"/>
      <c r="AN81" s="884"/>
      <c r="AO81" s="884"/>
      <c r="AP81" s="884"/>
      <c r="AQ81" s="884"/>
      <c r="AR81" s="884"/>
      <c r="AS81" s="884"/>
      <c r="AT81" s="884"/>
      <c r="AU81" s="884"/>
      <c r="AV81" s="884"/>
      <c r="AW81" s="884"/>
      <c r="AX81" s="884"/>
      <c r="AY81" s="884"/>
      <c r="AZ81" s="935"/>
      <c r="BA81" s="935"/>
      <c r="BB81" s="935"/>
      <c r="BC81" s="935"/>
      <c r="BD81" s="936"/>
      <c r="BE81" s="267"/>
      <c r="BF81" s="267"/>
      <c r="BG81" s="267"/>
      <c r="BH81" s="267"/>
      <c r="BI81" s="267"/>
      <c r="BJ81" s="267"/>
      <c r="BK81" s="267"/>
      <c r="BL81" s="267"/>
      <c r="BM81" s="267"/>
      <c r="BN81" s="267"/>
      <c r="BO81" s="267"/>
      <c r="BP81" s="267"/>
      <c r="BQ81" s="264">
        <v>75</v>
      </c>
      <c r="BR81" s="269"/>
      <c r="BS81" s="921"/>
      <c r="BT81" s="922"/>
      <c r="BU81" s="922"/>
      <c r="BV81" s="922"/>
      <c r="BW81" s="922"/>
      <c r="BX81" s="922"/>
      <c r="BY81" s="922"/>
      <c r="BZ81" s="922"/>
      <c r="CA81" s="922"/>
      <c r="CB81" s="922"/>
      <c r="CC81" s="922"/>
      <c r="CD81" s="922"/>
      <c r="CE81" s="922"/>
      <c r="CF81" s="922"/>
      <c r="CG81" s="923"/>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15"/>
      <c r="DW81" s="916"/>
      <c r="DX81" s="916"/>
      <c r="DY81" s="916"/>
      <c r="DZ81" s="917"/>
      <c r="EA81" s="248"/>
    </row>
    <row r="82" spans="1:131" s="249" customFormat="1" ht="26.25" customHeight="1" x14ac:dyDescent="0.2">
      <c r="A82" s="263">
        <v>15</v>
      </c>
      <c r="B82" s="931"/>
      <c r="C82" s="932"/>
      <c r="D82" s="932"/>
      <c r="E82" s="932"/>
      <c r="F82" s="932"/>
      <c r="G82" s="932"/>
      <c r="H82" s="932"/>
      <c r="I82" s="932"/>
      <c r="J82" s="932"/>
      <c r="K82" s="932"/>
      <c r="L82" s="932"/>
      <c r="M82" s="932"/>
      <c r="N82" s="932"/>
      <c r="O82" s="932"/>
      <c r="P82" s="933"/>
      <c r="Q82" s="934"/>
      <c r="R82" s="884"/>
      <c r="S82" s="884"/>
      <c r="T82" s="884"/>
      <c r="U82" s="884"/>
      <c r="V82" s="884"/>
      <c r="W82" s="884"/>
      <c r="X82" s="884"/>
      <c r="Y82" s="884"/>
      <c r="Z82" s="884"/>
      <c r="AA82" s="884"/>
      <c r="AB82" s="884"/>
      <c r="AC82" s="884"/>
      <c r="AD82" s="884"/>
      <c r="AE82" s="884"/>
      <c r="AF82" s="884"/>
      <c r="AG82" s="884"/>
      <c r="AH82" s="884"/>
      <c r="AI82" s="884"/>
      <c r="AJ82" s="884"/>
      <c r="AK82" s="884"/>
      <c r="AL82" s="884"/>
      <c r="AM82" s="884"/>
      <c r="AN82" s="884"/>
      <c r="AO82" s="884"/>
      <c r="AP82" s="884"/>
      <c r="AQ82" s="884"/>
      <c r="AR82" s="884"/>
      <c r="AS82" s="884"/>
      <c r="AT82" s="884"/>
      <c r="AU82" s="884"/>
      <c r="AV82" s="884"/>
      <c r="AW82" s="884"/>
      <c r="AX82" s="884"/>
      <c r="AY82" s="884"/>
      <c r="AZ82" s="935"/>
      <c r="BA82" s="935"/>
      <c r="BB82" s="935"/>
      <c r="BC82" s="935"/>
      <c r="BD82" s="936"/>
      <c r="BE82" s="267"/>
      <c r="BF82" s="267"/>
      <c r="BG82" s="267"/>
      <c r="BH82" s="267"/>
      <c r="BI82" s="267"/>
      <c r="BJ82" s="267"/>
      <c r="BK82" s="267"/>
      <c r="BL82" s="267"/>
      <c r="BM82" s="267"/>
      <c r="BN82" s="267"/>
      <c r="BO82" s="267"/>
      <c r="BP82" s="267"/>
      <c r="BQ82" s="264">
        <v>76</v>
      </c>
      <c r="BR82" s="269"/>
      <c r="BS82" s="921"/>
      <c r="BT82" s="922"/>
      <c r="BU82" s="922"/>
      <c r="BV82" s="922"/>
      <c r="BW82" s="922"/>
      <c r="BX82" s="922"/>
      <c r="BY82" s="922"/>
      <c r="BZ82" s="922"/>
      <c r="CA82" s="922"/>
      <c r="CB82" s="922"/>
      <c r="CC82" s="922"/>
      <c r="CD82" s="922"/>
      <c r="CE82" s="922"/>
      <c r="CF82" s="922"/>
      <c r="CG82" s="923"/>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15"/>
      <c r="DW82" s="916"/>
      <c r="DX82" s="916"/>
      <c r="DY82" s="916"/>
      <c r="DZ82" s="917"/>
      <c r="EA82" s="248"/>
    </row>
    <row r="83" spans="1:131" s="249" customFormat="1" ht="26.25" customHeight="1" x14ac:dyDescent="0.2">
      <c r="A83" s="263">
        <v>16</v>
      </c>
      <c r="B83" s="931"/>
      <c r="C83" s="932"/>
      <c r="D83" s="932"/>
      <c r="E83" s="932"/>
      <c r="F83" s="932"/>
      <c r="G83" s="932"/>
      <c r="H83" s="932"/>
      <c r="I83" s="932"/>
      <c r="J83" s="932"/>
      <c r="K83" s="932"/>
      <c r="L83" s="932"/>
      <c r="M83" s="932"/>
      <c r="N83" s="932"/>
      <c r="O83" s="932"/>
      <c r="P83" s="933"/>
      <c r="Q83" s="934"/>
      <c r="R83" s="884"/>
      <c r="S83" s="884"/>
      <c r="T83" s="884"/>
      <c r="U83" s="884"/>
      <c r="V83" s="884"/>
      <c r="W83" s="884"/>
      <c r="X83" s="884"/>
      <c r="Y83" s="884"/>
      <c r="Z83" s="884"/>
      <c r="AA83" s="884"/>
      <c r="AB83" s="884"/>
      <c r="AC83" s="884"/>
      <c r="AD83" s="884"/>
      <c r="AE83" s="884"/>
      <c r="AF83" s="884"/>
      <c r="AG83" s="884"/>
      <c r="AH83" s="884"/>
      <c r="AI83" s="884"/>
      <c r="AJ83" s="884"/>
      <c r="AK83" s="884"/>
      <c r="AL83" s="884"/>
      <c r="AM83" s="884"/>
      <c r="AN83" s="884"/>
      <c r="AO83" s="884"/>
      <c r="AP83" s="884"/>
      <c r="AQ83" s="884"/>
      <c r="AR83" s="884"/>
      <c r="AS83" s="884"/>
      <c r="AT83" s="884"/>
      <c r="AU83" s="884"/>
      <c r="AV83" s="884"/>
      <c r="AW83" s="884"/>
      <c r="AX83" s="884"/>
      <c r="AY83" s="884"/>
      <c r="AZ83" s="935"/>
      <c r="BA83" s="935"/>
      <c r="BB83" s="935"/>
      <c r="BC83" s="935"/>
      <c r="BD83" s="936"/>
      <c r="BE83" s="267"/>
      <c r="BF83" s="267"/>
      <c r="BG83" s="267"/>
      <c r="BH83" s="267"/>
      <c r="BI83" s="267"/>
      <c r="BJ83" s="267"/>
      <c r="BK83" s="267"/>
      <c r="BL83" s="267"/>
      <c r="BM83" s="267"/>
      <c r="BN83" s="267"/>
      <c r="BO83" s="267"/>
      <c r="BP83" s="267"/>
      <c r="BQ83" s="264">
        <v>77</v>
      </c>
      <c r="BR83" s="269"/>
      <c r="BS83" s="921"/>
      <c r="BT83" s="922"/>
      <c r="BU83" s="922"/>
      <c r="BV83" s="922"/>
      <c r="BW83" s="922"/>
      <c r="BX83" s="922"/>
      <c r="BY83" s="922"/>
      <c r="BZ83" s="922"/>
      <c r="CA83" s="922"/>
      <c r="CB83" s="922"/>
      <c r="CC83" s="922"/>
      <c r="CD83" s="922"/>
      <c r="CE83" s="922"/>
      <c r="CF83" s="922"/>
      <c r="CG83" s="923"/>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15"/>
      <c r="DW83" s="916"/>
      <c r="DX83" s="916"/>
      <c r="DY83" s="916"/>
      <c r="DZ83" s="917"/>
      <c r="EA83" s="248"/>
    </row>
    <row r="84" spans="1:131" s="249" customFormat="1" ht="26.25" customHeight="1" x14ac:dyDescent="0.2">
      <c r="A84" s="263">
        <v>17</v>
      </c>
      <c r="B84" s="931"/>
      <c r="C84" s="932"/>
      <c r="D84" s="932"/>
      <c r="E84" s="932"/>
      <c r="F84" s="932"/>
      <c r="G84" s="932"/>
      <c r="H84" s="932"/>
      <c r="I84" s="932"/>
      <c r="J84" s="932"/>
      <c r="K84" s="932"/>
      <c r="L84" s="932"/>
      <c r="M84" s="932"/>
      <c r="N84" s="932"/>
      <c r="O84" s="932"/>
      <c r="P84" s="933"/>
      <c r="Q84" s="934"/>
      <c r="R84" s="884"/>
      <c r="S84" s="884"/>
      <c r="T84" s="884"/>
      <c r="U84" s="884"/>
      <c r="V84" s="884"/>
      <c r="W84" s="884"/>
      <c r="X84" s="884"/>
      <c r="Y84" s="884"/>
      <c r="Z84" s="884"/>
      <c r="AA84" s="884"/>
      <c r="AB84" s="884"/>
      <c r="AC84" s="884"/>
      <c r="AD84" s="884"/>
      <c r="AE84" s="884"/>
      <c r="AF84" s="884"/>
      <c r="AG84" s="884"/>
      <c r="AH84" s="884"/>
      <c r="AI84" s="884"/>
      <c r="AJ84" s="884"/>
      <c r="AK84" s="884"/>
      <c r="AL84" s="884"/>
      <c r="AM84" s="884"/>
      <c r="AN84" s="884"/>
      <c r="AO84" s="884"/>
      <c r="AP84" s="884"/>
      <c r="AQ84" s="884"/>
      <c r="AR84" s="884"/>
      <c r="AS84" s="884"/>
      <c r="AT84" s="884"/>
      <c r="AU84" s="884"/>
      <c r="AV84" s="884"/>
      <c r="AW84" s="884"/>
      <c r="AX84" s="884"/>
      <c r="AY84" s="884"/>
      <c r="AZ84" s="935"/>
      <c r="BA84" s="935"/>
      <c r="BB84" s="935"/>
      <c r="BC84" s="935"/>
      <c r="BD84" s="936"/>
      <c r="BE84" s="267"/>
      <c r="BF84" s="267"/>
      <c r="BG84" s="267"/>
      <c r="BH84" s="267"/>
      <c r="BI84" s="267"/>
      <c r="BJ84" s="267"/>
      <c r="BK84" s="267"/>
      <c r="BL84" s="267"/>
      <c r="BM84" s="267"/>
      <c r="BN84" s="267"/>
      <c r="BO84" s="267"/>
      <c r="BP84" s="267"/>
      <c r="BQ84" s="264">
        <v>78</v>
      </c>
      <c r="BR84" s="269"/>
      <c r="BS84" s="921"/>
      <c r="BT84" s="922"/>
      <c r="BU84" s="922"/>
      <c r="BV84" s="922"/>
      <c r="BW84" s="922"/>
      <c r="BX84" s="922"/>
      <c r="BY84" s="922"/>
      <c r="BZ84" s="922"/>
      <c r="CA84" s="922"/>
      <c r="CB84" s="922"/>
      <c r="CC84" s="922"/>
      <c r="CD84" s="922"/>
      <c r="CE84" s="922"/>
      <c r="CF84" s="922"/>
      <c r="CG84" s="923"/>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15"/>
      <c r="DW84" s="916"/>
      <c r="DX84" s="916"/>
      <c r="DY84" s="916"/>
      <c r="DZ84" s="917"/>
      <c r="EA84" s="248"/>
    </row>
    <row r="85" spans="1:131" s="249" customFormat="1" ht="26.25" customHeight="1" x14ac:dyDescent="0.2">
      <c r="A85" s="263">
        <v>18</v>
      </c>
      <c r="B85" s="931"/>
      <c r="C85" s="932"/>
      <c r="D85" s="932"/>
      <c r="E85" s="932"/>
      <c r="F85" s="932"/>
      <c r="G85" s="932"/>
      <c r="H85" s="932"/>
      <c r="I85" s="932"/>
      <c r="J85" s="932"/>
      <c r="K85" s="932"/>
      <c r="L85" s="932"/>
      <c r="M85" s="932"/>
      <c r="N85" s="932"/>
      <c r="O85" s="932"/>
      <c r="P85" s="933"/>
      <c r="Q85" s="934"/>
      <c r="R85" s="884"/>
      <c r="S85" s="884"/>
      <c r="T85" s="884"/>
      <c r="U85" s="884"/>
      <c r="V85" s="884"/>
      <c r="W85" s="884"/>
      <c r="X85" s="884"/>
      <c r="Y85" s="884"/>
      <c r="Z85" s="884"/>
      <c r="AA85" s="884"/>
      <c r="AB85" s="884"/>
      <c r="AC85" s="884"/>
      <c r="AD85" s="884"/>
      <c r="AE85" s="884"/>
      <c r="AF85" s="884"/>
      <c r="AG85" s="884"/>
      <c r="AH85" s="884"/>
      <c r="AI85" s="884"/>
      <c r="AJ85" s="884"/>
      <c r="AK85" s="884"/>
      <c r="AL85" s="884"/>
      <c r="AM85" s="884"/>
      <c r="AN85" s="884"/>
      <c r="AO85" s="884"/>
      <c r="AP85" s="884"/>
      <c r="AQ85" s="884"/>
      <c r="AR85" s="884"/>
      <c r="AS85" s="884"/>
      <c r="AT85" s="884"/>
      <c r="AU85" s="884"/>
      <c r="AV85" s="884"/>
      <c r="AW85" s="884"/>
      <c r="AX85" s="884"/>
      <c r="AY85" s="884"/>
      <c r="AZ85" s="935"/>
      <c r="BA85" s="935"/>
      <c r="BB85" s="935"/>
      <c r="BC85" s="935"/>
      <c r="BD85" s="936"/>
      <c r="BE85" s="267"/>
      <c r="BF85" s="267"/>
      <c r="BG85" s="267"/>
      <c r="BH85" s="267"/>
      <c r="BI85" s="267"/>
      <c r="BJ85" s="267"/>
      <c r="BK85" s="267"/>
      <c r="BL85" s="267"/>
      <c r="BM85" s="267"/>
      <c r="BN85" s="267"/>
      <c r="BO85" s="267"/>
      <c r="BP85" s="267"/>
      <c r="BQ85" s="264">
        <v>79</v>
      </c>
      <c r="BR85" s="269"/>
      <c r="BS85" s="921"/>
      <c r="BT85" s="922"/>
      <c r="BU85" s="922"/>
      <c r="BV85" s="922"/>
      <c r="BW85" s="922"/>
      <c r="BX85" s="922"/>
      <c r="BY85" s="922"/>
      <c r="BZ85" s="922"/>
      <c r="CA85" s="922"/>
      <c r="CB85" s="922"/>
      <c r="CC85" s="922"/>
      <c r="CD85" s="922"/>
      <c r="CE85" s="922"/>
      <c r="CF85" s="922"/>
      <c r="CG85" s="923"/>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15"/>
      <c r="DW85" s="916"/>
      <c r="DX85" s="916"/>
      <c r="DY85" s="916"/>
      <c r="DZ85" s="917"/>
      <c r="EA85" s="248"/>
    </row>
    <row r="86" spans="1:131" s="249" customFormat="1" ht="26.25" customHeight="1" x14ac:dyDescent="0.2">
      <c r="A86" s="263">
        <v>19</v>
      </c>
      <c r="B86" s="931"/>
      <c r="C86" s="932"/>
      <c r="D86" s="932"/>
      <c r="E86" s="932"/>
      <c r="F86" s="932"/>
      <c r="G86" s="932"/>
      <c r="H86" s="932"/>
      <c r="I86" s="932"/>
      <c r="J86" s="932"/>
      <c r="K86" s="932"/>
      <c r="L86" s="932"/>
      <c r="M86" s="932"/>
      <c r="N86" s="932"/>
      <c r="O86" s="932"/>
      <c r="P86" s="933"/>
      <c r="Q86" s="934"/>
      <c r="R86" s="884"/>
      <c r="S86" s="884"/>
      <c r="T86" s="884"/>
      <c r="U86" s="884"/>
      <c r="V86" s="884"/>
      <c r="W86" s="884"/>
      <c r="X86" s="884"/>
      <c r="Y86" s="884"/>
      <c r="Z86" s="884"/>
      <c r="AA86" s="884"/>
      <c r="AB86" s="884"/>
      <c r="AC86" s="884"/>
      <c r="AD86" s="884"/>
      <c r="AE86" s="884"/>
      <c r="AF86" s="884"/>
      <c r="AG86" s="884"/>
      <c r="AH86" s="884"/>
      <c r="AI86" s="884"/>
      <c r="AJ86" s="884"/>
      <c r="AK86" s="884"/>
      <c r="AL86" s="884"/>
      <c r="AM86" s="884"/>
      <c r="AN86" s="884"/>
      <c r="AO86" s="884"/>
      <c r="AP86" s="884"/>
      <c r="AQ86" s="884"/>
      <c r="AR86" s="884"/>
      <c r="AS86" s="884"/>
      <c r="AT86" s="884"/>
      <c r="AU86" s="884"/>
      <c r="AV86" s="884"/>
      <c r="AW86" s="884"/>
      <c r="AX86" s="884"/>
      <c r="AY86" s="884"/>
      <c r="AZ86" s="935"/>
      <c r="BA86" s="935"/>
      <c r="BB86" s="935"/>
      <c r="BC86" s="935"/>
      <c r="BD86" s="936"/>
      <c r="BE86" s="267"/>
      <c r="BF86" s="267"/>
      <c r="BG86" s="267"/>
      <c r="BH86" s="267"/>
      <c r="BI86" s="267"/>
      <c r="BJ86" s="267"/>
      <c r="BK86" s="267"/>
      <c r="BL86" s="267"/>
      <c r="BM86" s="267"/>
      <c r="BN86" s="267"/>
      <c r="BO86" s="267"/>
      <c r="BP86" s="267"/>
      <c r="BQ86" s="264">
        <v>80</v>
      </c>
      <c r="BR86" s="269"/>
      <c r="BS86" s="921"/>
      <c r="BT86" s="922"/>
      <c r="BU86" s="922"/>
      <c r="BV86" s="922"/>
      <c r="BW86" s="922"/>
      <c r="BX86" s="922"/>
      <c r="BY86" s="922"/>
      <c r="BZ86" s="922"/>
      <c r="CA86" s="922"/>
      <c r="CB86" s="922"/>
      <c r="CC86" s="922"/>
      <c r="CD86" s="922"/>
      <c r="CE86" s="922"/>
      <c r="CF86" s="922"/>
      <c r="CG86" s="923"/>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15"/>
      <c r="DW86" s="916"/>
      <c r="DX86" s="916"/>
      <c r="DY86" s="916"/>
      <c r="DZ86" s="917"/>
      <c r="EA86" s="248"/>
    </row>
    <row r="87" spans="1:131" s="249" customFormat="1" ht="26.25" customHeight="1" x14ac:dyDescent="0.2">
      <c r="A87" s="271">
        <v>20</v>
      </c>
      <c r="B87" s="938"/>
      <c r="C87" s="939"/>
      <c r="D87" s="939"/>
      <c r="E87" s="939"/>
      <c r="F87" s="939"/>
      <c r="G87" s="939"/>
      <c r="H87" s="939"/>
      <c r="I87" s="939"/>
      <c r="J87" s="939"/>
      <c r="K87" s="939"/>
      <c r="L87" s="939"/>
      <c r="M87" s="939"/>
      <c r="N87" s="939"/>
      <c r="O87" s="939"/>
      <c r="P87" s="940"/>
      <c r="Q87" s="941"/>
      <c r="R87" s="942"/>
      <c r="S87" s="942"/>
      <c r="T87" s="942"/>
      <c r="U87" s="942"/>
      <c r="V87" s="942"/>
      <c r="W87" s="942"/>
      <c r="X87" s="942"/>
      <c r="Y87" s="942"/>
      <c r="Z87" s="942"/>
      <c r="AA87" s="942"/>
      <c r="AB87" s="942"/>
      <c r="AC87" s="942"/>
      <c r="AD87" s="942"/>
      <c r="AE87" s="942"/>
      <c r="AF87" s="942"/>
      <c r="AG87" s="942"/>
      <c r="AH87" s="942"/>
      <c r="AI87" s="942"/>
      <c r="AJ87" s="942"/>
      <c r="AK87" s="942"/>
      <c r="AL87" s="942"/>
      <c r="AM87" s="942"/>
      <c r="AN87" s="942"/>
      <c r="AO87" s="942"/>
      <c r="AP87" s="942"/>
      <c r="AQ87" s="942"/>
      <c r="AR87" s="942"/>
      <c r="AS87" s="942"/>
      <c r="AT87" s="942"/>
      <c r="AU87" s="942"/>
      <c r="AV87" s="942"/>
      <c r="AW87" s="942"/>
      <c r="AX87" s="942"/>
      <c r="AY87" s="942"/>
      <c r="AZ87" s="943"/>
      <c r="BA87" s="943"/>
      <c r="BB87" s="943"/>
      <c r="BC87" s="943"/>
      <c r="BD87" s="944"/>
      <c r="BE87" s="267"/>
      <c r="BF87" s="267"/>
      <c r="BG87" s="267"/>
      <c r="BH87" s="267"/>
      <c r="BI87" s="267"/>
      <c r="BJ87" s="267"/>
      <c r="BK87" s="267"/>
      <c r="BL87" s="267"/>
      <c r="BM87" s="267"/>
      <c r="BN87" s="267"/>
      <c r="BO87" s="267"/>
      <c r="BP87" s="267"/>
      <c r="BQ87" s="264">
        <v>81</v>
      </c>
      <c r="BR87" s="269"/>
      <c r="BS87" s="921"/>
      <c r="BT87" s="922"/>
      <c r="BU87" s="922"/>
      <c r="BV87" s="922"/>
      <c r="BW87" s="922"/>
      <c r="BX87" s="922"/>
      <c r="BY87" s="922"/>
      <c r="BZ87" s="922"/>
      <c r="CA87" s="922"/>
      <c r="CB87" s="922"/>
      <c r="CC87" s="922"/>
      <c r="CD87" s="922"/>
      <c r="CE87" s="922"/>
      <c r="CF87" s="922"/>
      <c r="CG87" s="923"/>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15"/>
      <c r="DW87" s="916"/>
      <c r="DX87" s="916"/>
      <c r="DY87" s="916"/>
      <c r="DZ87" s="917"/>
      <c r="EA87" s="248"/>
    </row>
    <row r="88" spans="1:131" s="249" customFormat="1" ht="26.25" customHeight="1" thickBot="1" x14ac:dyDescent="0.25">
      <c r="A88" s="266" t="s">
        <v>389</v>
      </c>
      <c r="B88" s="838" t="s">
        <v>415</v>
      </c>
      <c r="C88" s="839"/>
      <c r="D88" s="839"/>
      <c r="E88" s="839"/>
      <c r="F88" s="839"/>
      <c r="G88" s="839"/>
      <c r="H88" s="839"/>
      <c r="I88" s="839"/>
      <c r="J88" s="839"/>
      <c r="K88" s="839"/>
      <c r="L88" s="839"/>
      <c r="M88" s="839"/>
      <c r="N88" s="839"/>
      <c r="O88" s="839"/>
      <c r="P88" s="840"/>
      <c r="Q88" s="896"/>
      <c r="R88" s="897"/>
      <c r="S88" s="897"/>
      <c r="T88" s="897"/>
      <c r="U88" s="897"/>
      <c r="V88" s="897"/>
      <c r="W88" s="897"/>
      <c r="X88" s="897"/>
      <c r="Y88" s="897"/>
      <c r="Z88" s="897"/>
      <c r="AA88" s="897"/>
      <c r="AB88" s="897"/>
      <c r="AC88" s="897"/>
      <c r="AD88" s="897"/>
      <c r="AE88" s="897"/>
      <c r="AF88" s="900">
        <v>120962</v>
      </c>
      <c r="AG88" s="900"/>
      <c r="AH88" s="900"/>
      <c r="AI88" s="900"/>
      <c r="AJ88" s="900"/>
      <c r="AK88" s="897"/>
      <c r="AL88" s="897"/>
      <c r="AM88" s="897"/>
      <c r="AN88" s="897"/>
      <c r="AO88" s="897"/>
      <c r="AP88" s="900">
        <v>59789</v>
      </c>
      <c r="AQ88" s="900"/>
      <c r="AR88" s="900"/>
      <c r="AS88" s="900"/>
      <c r="AT88" s="900"/>
      <c r="AU88" s="900">
        <v>1790</v>
      </c>
      <c r="AV88" s="900"/>
      <c r="AW88" s="900"/>
      <c r="AX88" s="900"/>
      <c r="AY88" s="900"/>
      <c r="AZ88" s="905"/>
      <c r="BA88" s="905"/>
      <c r="BB88" s="905"/>
      <c r="BC88" s="905"/>
      <c r="BD88" s="906"/>
      <c r="BE88" s="267"/>
      <c r="BF88" s="267"/>
      <c r="BG88" s="267"/>
      <c r="BH88" s="267"/>
      <c r="BI88" s="267"/>
      <c r="BJ88" s="267"/>
      <c r="BK88" s="267"/>
      <c r="BL88" s="267"/>
      <c r="BM88" s="267"/>
      <c r="BN88" s="267"/>
      <c r="BO88" s="267"/>
      <c r="BP88" s="267"/>
      <c r="BQ88" s="264">
        <v>82</v>
      </c>
      <c r="BR88" s="269"/>
      <c r="BS88" s="921"/>
      <c r="BT88" s="922"/>
      <c r="BU88" s="922"/>
      <c r="BV88" s="922"/>
      <c r="BW88" s="922"/>
      <c r="BX88" s="922"/>
      <c r="BY88" s="922"/>
      <c r="BZ88" s="922"/>
      <c r="CA88" s="922"/>
      <c r="CB88" s="922"/>
      <c r="CC88" s="922"/>
      <c r="CD88" s="922"/>
      <c r="CE88" s="922"/>
      <c r="CF88" s="922"/>
      <c r="CG88" s="923"/>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15"/>
      <c r="DW88" s="916"/>
      <c r="DX88" s="916"/>
      <c r="DY88" s="916"/>
      <c r="DZ88" s="91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21"/>
      <c r="BT89" s="922"/>
      <c r="BU89" s="922"/>
      <c r="BV89" s="922"/>
      <c r="BW89" s="922"/>
      <c r="BX89" s="922"/>
      <c r="BY89" s="922"/>
      <c r="BZ89" s="922"/>
      <c r="CA89" s="922"/>
      <c r="CB89" s="922"/>
      <c r="CC89" s="922"/>
      <c r="CD89" s="922"/>
      <c r="CE89" s="922"/>
      <c r="CF89" s="922"/>
      <c r="CG89" s="923"/>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15"/>
      <c r="DW89" s="916"/>
      <c r="DX89" s="916"/>
      <c r="DY89" s="916"/>
      <c r="DZ89" s="91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21"/>
      <c r="BT90" s="922"/>
      <c r="BU90" s="922"/>
      <c r="BV90" s="922"/>
      <c r="BW90" s="922"/>
      <c r="BX90" s="922"/>
      <c r="BY90" s="922"/>
      <c r="BZ90" s="922"/>
      <c r="CA90" s="922"/>
      <c r="CB90" s="922"/>
      <c r="CC90" s="922"/>
      <c r="CD90" s="922"/>
      <c r="CE90" s="922"/>
      <c r="CF90" s="922"/>
      <c r="CG90" s="923"/>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15"/>
      <c r="DW90" s="916"/>
      <c r="DX90" s="916"/>
      <c r="DY90" s="916"/>
      <c r="DZ90" s="91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21"/>
      <c r="BT91" s="922"/>
      <c r="BU91" s="922"/>
      <c r="BV91" s="922"/>
      <c r="BW91" s="922"/>
      <c r="BX91" s="922"/>
      <c r="BY91" s="922"/>
      <c r="BZ91" s="922"/>
      <c r="CA91" s="922"/>
      <c r="CB91" s="922"/>
      <c r="CC91" s="922"/>
      <c r="CD91" s="922"/>
      <c r="CE91" s="922"/>
      <c r="CF91" s="922"/>
      <c r="CG91" s="923"/>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15"/>
      <c r="DW91" s="916"/>
      <c r="DX91" s="916"/>
      <c r="DY91" s="916"/>
      <c r="DZ91" s="91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21"/>
      <c r="BT92" s="922"/>
      <c r="BU92" s="922"/>
      <c r="BV92" s="922"/>
      <c r="BW92" s="922"/>
      <c r="BX92" s="922"/>
      <c r="BY92" s="922"/>
      <c r="BZ92" s="922"/>
      <c r="CA92" s="922"/>
      <c r="CB92" s="922"/>
      <c r="CC92" s="922"/>
      <c r="CD92" s="922"/>
      <c r="CE92" s="922"/>
      <c r="CF92" s="922"/>
      <c r="CG92" s="923"/>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15"/>
      <c r="DW92" s="916"/>
      <c r="DX92" s="916"/>
      <c r="DY92" s="916"/>
      <c r="DZ92" s="91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21"/>
      <c r="BT93" s="922"/>
      <c r="BU93" s="922"/>
      <c r="BV93" s="922"/>
      <c r="BW93" s="922"/>
      <c r="BX93" s="922"/>
      <c r="BY93" s="922"/>
      <c r="BZ93" s="922"/>
      <c r="CA93" s="922"/>
      <c r="CB93" s="922"/>
      <c r="CC93" s="922"/>
      <c r="CD93" s="922"/>
      <c r="CE93" s="922"/>
      <c r="CF93" s="922"/>
      <c r="CG93" s="923"/>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15"/>
      <c r="DW93" s="916"/>
      <c r="DX93" s="916"/>
      <c r="DY93" s="916"/>
      <c r="DZ93" s="91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21"/>
      <c r="BT94" s="922"/>
      <c r="BU94" s="922"/>
      <c r="BV94" s="922"/>
      <c r="BW94" s="922"/>
      <c r="BX94" s="922"/>
      <c r="BY94" s="922"/>
      <c r="BZ94" s="922"/>
      <c r="CA94" s="922"/>
      <c r="CB94" s="922"/>
      <c r="CC94" s="922"/>
      <c r="CD94" s="922"/>
      <c r="CE94" s="922"/>
      <c r="CF94" s="922"/>
      <c r="CG94" s="923"/>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15"/>
      <c r="DW94" s="916"/>
      <c r="DX94" s="916"/>
      <c r="DY94" s="916"/>
      <c r="DZ94" s="91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21"/>
      <c r="BT95" s="922"/>
      <c r="BU95" s="922"/>
      <c r="BV95" s="922"/>
      <c r="BW95" s="922"/>
      <c r="BX95" s="922"/>
      <c r="BY95" s="922"/>
      <c r="BZ95" s="922"/>
      <c r="CA95" s="922"/>
      <c r="CB95" s="922"/>
      <c r="CC95" s="922"/>
      <c r="CD95" s="922"/>
      <c r="CE95" s="922"/>
      <c r="CF95" s="922"/>
      <c r="CG95" s="923"/>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15"/>
      <c r="DW95" s="916"/>
      <c r="DX95" s="916"/>
      <c r="DY95" s="916"/>
      <c r="DZ95" s="91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21"/>
      <c r="BT96" s="922"/>
      <c r="BU96" s="922"/>
      <c r="BV96" s="922"/>
      <c r="BW96" s="922"/>
      <c r="BX96" s="922"/>
      <c r="BY96" s="922"/>
      <c r="BZ96" s="922"/>
      <c r="CA96" s="922"/>
      <c r="CB96" s="922"/>
      <c r="CC96" s="922"/>
      <c r="CD96" s="922"/>
      <c r="CE96" s="922"/>
      <c r="CF96" s="922"/>
      <c r="CG96" s="923"/>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15"/>
      <c r="DW96" s="916"/>
      <c r="DX96" s="916"/>
      <c r="DY96" s="916"/>
      <c r="DZ96" s="91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21"/>
      <c r="BT97" s="922"/>
      <c r="BU97" s="922"/>
      <c r="BV97" s="922"/>
      <c r="BW97" s="922"/>
      <c r="BX97" s="922"/>
      <c r="BY97" s="922"/>
      <c r="BZ97" s="922"/>
      <c r="CA97" s="922"/>
      <c r="CB97" s="922"/>
      <c r="CC97" s="922"/>
      <c r="CD97" s="922"/>
      <c r="CE97" s="922"/>
      <c r="CF97" s="922"/>
      <c r="CG97" s="923"/>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15"/>
      <c r="DW97" s="916"/>
      <c r="DX97" s="916"/>
      <c r="DY97" s="916"/>
      <c r="DZ97" s="91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21"/>
      <c r="BT98" s="922"/>
      <c r="BU98" s="922"/>
      <c r="BV98" s="922"/>
      <c r="BW98" s="922"/>
      <c r="BX98" s="922"/>
      <c r="BY98" s="922"/>
      <c r="BZ98" s="922"/>
      <c r="CA98" s="922"/>
      <c r="CB98" s="922"/>
      <c r="CC98" s="922"/>
      <c r="CD98" s="922"/>
      <c r="CE98" s="922"/>
      <c r="CF98" s="922"/>
      <c r="CG98" s="923"/>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15"/>
      <c r="DW98" s="916"/>
      <c r="DX98" s="916"/>
      <c r="DY98" s="916"/>
      <c r="DZ98" s="91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21"/>
      <c r="BT99" s="922"/>
      <c r="BU99" s="922"/>
      <c r="BV99" s="922"/>
      <c r="BW99" s="922"/>
      <c r="BX99" s="922"/>
      <c r="BY99" s="922"/>
      <c r="BZ99" s="922"/>
      <c r="CA99" s="922"/>
      <c r="CB99" s="922"/>
      <c r="CC99" s="922"/>
      <c r="CD99" s="922"/>
      <c r="CE99" s="922"/>
      <c r="CF99" s="922"/>
      <c r="CG99" s="923"/>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15"/>
      <c r="DW99" s="916"/>
      <c r="DX99" s="916"/>
      <c r="DY99" s="916"/>
      <c r="DZ99" s="91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21"/>
      <c r="BT100" s="922"/>
      <c r="BU100" s="922"/>
      <c r="BV100" s="922"/>
      <c r="BW100" s="922"/>
      <c r="BX100" s="922"/>
      <c r="BY100" s="922"/>
      <c r="BZ100" s="922"/>
      <c r="CA100" s="922"/>
      <c r="CB100" s="922"/>
      <c r="CC100" s="922"/>
      <c r="CD100" s="922"/>
      <c r="CE100" s="922"/>
      <c r="CF100" s="922"/>
      <c r="CG100" s="923"/>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15"/>
      <c r="DW100" s="916"/>
      <c r="DX100" s="916"/>
      <c r="DY100" s="916"/>
      <c r="DZ100" s="91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21"/>
      <c r="BT101" s="922"/>
      <c r="BU101" s="922"/>
      <c r="BV101" s="922"/>
      <c r="BW101" s="922"/>
      <c r="BX101" s="922"/>
      <c r="BY101" s="922"/>
      <c r="BZ101" s="922"/>
      <c r="CA101" s="922"/>
      <c r="CB101" s="922"/>
      <c r="CC101" s="922"/>
      <c r="CD101" s="922"/>
      <c r="CE101" s="922"/>
      <c r="CF101" s="922"/>
      <c r="CG101" s="923"/>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15"/>
      <c r="DW101" s="916"/>
      <c r="DX101" s="916"/>
      <c r="DY101" s="916"/>
      <c r="DZ101" s="91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416</v>
      </c>
      <c r="BS102" s="839"/>
      <c r="BT102" s="839"/>
      <c r="BU102" s="839"/>
      <c r="BV102" s="839"/>
      <c r="BW102" s="839"/>
      <c r="BX102" s="839"/>
      <c r="BY102" s="839"/>
      <c r="BZ102" s="839"/>
      <c r="CA102" s="839"/>
      <c r="CB102" s="839"/>
      <c r="CC102" s="839"/>
      <c r="CD102" s="839"/>
      <c r="CE102" s="839"/>
      <c r="CF102" s="839"/>
      <c r="CG102" s="840"/>
      <c r="CH102" s="945"/>
      <c r="CI102" s="946"/>
      <c r="CJ102" s="946"/>
      <c r="CK102" s="946"/>
      <c r="CL102" s="947"/>
      <c r="CM102" s="945"/>
      <c r="CN102" s="946"/>
      <c r="CO102" s="946"/>
      <c r="CP102" s="946"/>
      <c r="CQ102" s="947"/>
      <c r="CR102" s="948">
        <v>813</v>
      </c>
      <c r="CS102" s="908"/>
      <c r="CT102" s="908"/>
      <c r="CU102" s="908"/>
      <c r="CV102" s="949"/>
      <c r="CW102" s="948">
        <v>799</v>
      </c>
      <c r="CX102" s="908"/>
      <c r="CY102" s="908"/>
      <c r="CZ102" s="908"/>
      <c r="DA102" s="949"/>
      <c r="DB102" s="948" t="s">
        <v>593</v>
      </c>
      <c r="DC102" s="908"/>
      <c r="DD102" s="908"/>
      <c r="DE102" s="908"/>
      <c r="DF102" s="949"/>
      <c r="DG102" s="948" t="s">
        <v>593</v>
      </c>
      <c r="DH102" s="908"/>
      <c r="DI102" s="908"/>
      <c r="DJ102" s="908"/>
      <c r="DK102" s="949"/>
      <c r="DL102" s="948" t="s">
        <v>593</v>
      </c>
      <c r="DM102" s="908"/>
      <c r="DN102" s="908"/>
      <c r="DO102" s="908"/>
      <c r="DP102" s="949"/>
      <c r="DQ102" s="948" t="s">
        <v>593</v>
      </c>
      <c r="DR102" s="908"/>
      <c r="DS102" s="908"/>
      <c r="DT102" s="908"/>
      <c r="DU102" s="949"/>
      <c r="DV102" s="972"/>
      <c r="DW102" s="973"/>
      <c r="DX102" s="973"/>
      <c r="DY102" s="973"/>
      <c r="DZ102" s="97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5" t="s">
        <v>417</v>
      </c>
      <c r="BR103" s="975"/>
      <c r="BS103" s="975"/>
      <c r="BT103" s="975"/>
      <c r="BU103" s="975"/>
      <c r="BV103" s="975"/>
      <c r="BW103" s="975"/>
      <c r="BX103" s="975"/>
      <c r="BY103" s="975"/>
      <c r="BZ103" s="975"/>
      <c r="CA103" s="975"/>
      <c r="CB103" s="975"/>
      <c r="CC103" s="975"/>
      <c r="CD103" s="975"/>
      <c r="CE103" s="975"/>
      <c r="CF103" s="975"/>
      <c r="CG103" s="975"/>
      <c r="CH103" s="975"/>
      <c r="CI103" s="975"/>
      <c r="CJ103" s="975"/>
      <c r="CK103" s="975"/>
      <c r="CL103" s="975"/>
      <c r="CM103" s="975"/>
      <c r="CN103" s="975"/>
      <c r="CO103" s="975"/>
      <c r="CP103" s="975"/>
      <c r="CQ103" s="975"/>
      <c r="CR103" s="975"/>
      <c r="CS103" s="975"/>
      <c r="CT103" s="975"/>
      <c r="CU103" s="975"/>
      <c r="CV103" s="975"/>
      <c r="CW103" s="975"/>
      <c r="CX103" s="975"/>
      <c r="CY103" s="975"/>
      <c r="CZ103" s="975"/>
      <c r="DA103" s="975"/>
      <c r="DB103" s="975"/>
      <c r="DC103" s="975"/>
      <c r="DD103" s="975"/>
      <c r="DE103" s="975"/>
      <c r="DF103" s="975"/>
      <c r="DG103" s="975"/>
      <c r="DH103" s="975"/>
      <c r="DI103" s="975"/>
      <c r="DJ103" s="975"/>
      <c r="DK103" s="975"/>
      <c r="DL103" s="975"/>
      <c r="DM103" s="975"/>
      <c r="DN103" s="975"/>
      <c r="DO103" s="975"/>
      <c r="DP103" s="975"/>
      <c r="DQ103" s="975"/>
      <c r="DR103" s="975"/>
      <c r="DS103" s="975"/>
      <c r="DT103" s="975"/>
      <c r="DU103" s="975"/>
      <c r="DV103" s="975"/>
      <c r="DW103" s="975"/>
      <c r="DX103" s="975"/>
      <c r="DY103" s="975"/>
      <c r="DZ103" s="97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6" t="s">
        <v>418</v>
      </c>
      <c r="BR104" s="976"/>
      <c r="BS104" s="976"/>
      <c r="BT104" s="976"/>
      <c r="BU104" s="976"/>
      <c r="BV104" s="976"/>
      <c r="BW104" s="976"/>
      <c r="BX104" s="976"/>
      <c r="BY104" s="976"/>
      <c r="BZ104" s="976"/>
      <c r="CA104" s="976"/>
      <c r="CB104" s="976"/>
      <c r="CC104" s="976"/>
      <c r="CD104" s="976"/>
      <c r="CE104" s="976"/>
      <c r="CF104" s="976"/>
      <c r="CG104" s="976"/>
      <c r="CH104" s="976"/>
      <c r="CI104" s="976"/>
      <c r="CJ104" s="976"/>
      <c r="CK104" s="976"/>
      <c r="CL104" s="976"/>
      <c r="CM104" s="976"/>
      <c r="CN104" s="976"/>
      <c r="CO104" s="976"/>
      <c r="CP104" s="976"/>
      <c r="CQ104" s="976"/>
      <c r="CR104" s="976"/>
      <c r="CS104" s="976"/>
      <c r="CT104" s="976"/>
      <c r="CU104" s="976"/>
      <c r="CV104" s="976"/>
      <c r="CW104" s="976"/>
      <c r="CX104" s="976"/>
      <c r="CY104" s="976"/>
      <c r="CZ104" s="976"/>
      <c r="DA104" s="976"/>
      <c r="DB104" s="976"/>
      <c r="DC104" s="976"/>
      <c r="DD104" s="976"/>
      <c r="DE104" s="976"/>
      <c r="DF104" s="976"/>
      <c r="DG104" s="976"/>
      <c r="DH104" s="976"/>
      <c r="DI104" s="976"/>
      <c r="DJ104" s="976"/>
      <c r="DK104" s="976"/>
      <c r="DL104" s="976"/>
      <c r="DM104" s="976"/>
      <c r="DN104" s="976"/>
      <c r="DO104" s="976"/>
      <c r="DP104" s="976"/>
      <c r="DQ104" s="976"/>
      <c r="DR104" s="976"/>
      <c r="DS104" s="976"/>
      <c r="DT104" s="976"/>
      <c r="DU104" s="976"/>
      <c r="DV104" s="976"/>
      <c r="DW104" s="976"/>
      <c r="DX104" s="976"/>
      <c r="DY104" s="976"/>
      <c r="DZ104" s="97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77" t="s">
        <v>421</v>
      </c>
      <c r="B108" s="978"/>
      <c r="C108" s="978"/>
      <c r="D108" s="978"/>
      <c r="E108" s="978"/>
      <c r="F108" s="978"/>
      <c r="G108" s="978"/>
      <c r="H108" s="978"/>
      <c r="I108" s="978"/>
      <c r="J108" s="978"/>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8"/>
      <c r="AL108" s="978"/>
      <c r="AM108" s="978"/>
      <c r="AN108" s="978"/>
      <c r="AO108" s="978"/>
      <c r="AP108" s="978"/>
      <c r="AQ108" s="978"/>
      <c r="AR108" s="978"/>
      <c r="AS108" s="978"/>
      <c r="AT108" s="979"/>
      <c r="AU108" s="977" t="s">
        <v>422</v>
      </c>
      <c r="AV108" s="978"/>
      <c r="AW108" s="978"/>
      <c r="AX108" s="978"/>
      <c r="AY108" s="978"/>
      <c r="AZ108" s="978"/>
      <c r="BA108" s="978"/>
      <c r="BB108" s="978"/>
      <c r="BC108" s="978"/>
      <c r="BD108" s="978"/>
      <c r="BE108" s="978"/>
      <c r="BF108" s="978"/>
      <c r="BG108" s="978"/>
      <c r="BH108" s="978"/>
      <c r="BI108" s="978"/>
      <c r="BJ108" s="978"/>
      <c r="BK108" s="978"/>
      <c r="BL108" s="978"/>
      <c r="BM108" s="978"/>
      <c r="BN108" s="978"/>
      <c r="BO108" s="978"/>
      <c r="BP108" s="978"/>
      <c r="BQ108" s="978"/>
      <c r="BR108" s="978"/>
      <c r="BS108" s="978"/>
      <c r="BT108" s="978"/>
      <c r="BU108" s="978"/>
      <c r="BV108" s="978"/>
      <c r="BW108" s="978"/>
      <c r="BX108" s="978"/>
      <c r="BY108" s="978"/>
      <c r="BZ108" s="978"/>
      <c r="CA108" s="978"/>
      <c r="CB108" s="978"/>
      <c r="CC108" s="978"/>
      <c r="CD108" s="978"/>
      <c r="CE108" s="978"/>
      <c r="CF108" s="978"/>
      <c r="CG108" s="978"/>
      <c r="CH108" s="978"/>
      <c r="CI108" s="978"/>
      <c r="CJ108" s="978"/>
      <c r="CK108" s="978"/>
      <c r="CL108" s="978"/>
      <c r="CM108" s="978"/>
      <c r="CN108" s="978"/>
      <c r="CO108" s="978"/>
      <c r="CP108" s="978"/>
      <c r="CQ108" s="978"/>
      <c r="CR108" s="978"/>
      <c r="CS108" s="978"/>
      <c r="CT108" s="978"/>
      <c r="CU108" s="978"/>
      <c r="CV108" s="978"/>
      <c r="CW108" s="978"/>
      <c r="CX108" s="978"/>
      <c r="CY108" s="978"/>
      <c r="CZ108" s="978"/>
      <c r="DA108" s="978"/>
      <c r="DB108" s="978"/>
      <c r="DC108" s="978"/>
      <c r="DD108" s="978"/>
      <c r="DE108" s="978"/>
      <c r="DF108" s="978"/>
      <c r="DG108" s="978"/>
      <c r="DH108" s="978"/>
      <c r="DI108" s="978"/>
      <c r="DJ108" s="978"/>
      <c r="DK108" s="978"/>
      <c r="DL108" s="978"/>
      <c r="DM108" s="978"/>
      <c r="DN108" s="978"/>
      <c r="DO108" s="978"/>
      <c r="DP108" s="978"/>
      <c r="DQ108" s="978"/>
      <c r="DR108" s="978"/>
      <c r="DS108" s="978"/>
      <c r="DT108" s="978"/>
      <c r="DU108" s="978"/>
      <c r="DV108" s="978"/>
      <c r="DW108" s="978"/>
      <c r="DX108" s="978"/>
      <c r="DY108" s="978"/>
      <c r="DZ108" s="979"/>
    </row>
    <row r="109" spans="1:131" s="248" customFormat="1" ht="26.25" customHeight="1" x14ac:dyDescent="0.2">
      <c r="A109" s="970" t="s">
        <v>423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0" t="s">
        <v>424</v>
      </c>
      <c r="AB109" s="951"/>
      <c r="AC109" s="951"/>
      <c r="AD109" s="951"/>
      <c r="AE109" s="952"/>
      <c r="AF109" s="950" t="s">
        <v>425</v>
      </c>
      <c r="AG109" s="951"/>
      <c r="AH109" s="951"/>
      <c r="AI109" s="951"/>
      <c r="AJ109" s="952"/>
      <c r="AK109" s="950" t="s">
        <v>305</v>
      </c>
      <c r="AL109" s="951"/>
      <c r="AM109" s="951"/>
      <c r="AN109" s="951"/>
      <c r="AO109" s="952"/>
      <c r="AP109" s="950" t="s">
        <v>426</v>
      </c>
      <c r="AQ109" s="951"/>
      <c r="AR109" s="951"/>
      <c r="AS109" s="951"/>
      <c r="AT109" s="953"/>
      <c r="AU109" s="970" t="s">
        <v>423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0" t="s">
        <v>424</v>
      </c>
      <c r="BR109" s="951"/>
      <c r="BS109" s="951"/>
      <c r="BT109" s="951"/>
      <c r="BU109" s="952"/>
      <c r="BV109" s="950" t="s">
        <v>425</v>
      </c>
      <c r="BW109" s="951"/>
      <c r="BX109" s="951"/>
      <c r="BY109" s="951"/>
      <c r="BZ109" s="952"/>
      <c r="CA109" s="950" t="s">
        <v>305</v>
      </c>
      <c r="CB109" s="951"/>
      <c r="CC109" s="951"/>
      <c r="CD109" s="951"/>
      <c r="CE109" s="952"/>
      <c r="CF109" s="971" t="s">
        <v>426</v>
      </c>
      <c r="CG109" s="971"/>
      <c r="CH109" s="971"/>
      <c r="CI109" s="971"/>
      <c r="CJ109" s="971"/>
      <c r="CK109" s="950" t="s">
        <v>427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0" t="s">
        <v>424</v>
      </c>
      <c r="DH109" s="951"/>
      <c r="DI109" s="951"/>
      <c r="DJ109" s="951"/>
      <c r="DK109" s="952"/>
      <c r="DL109" s="950" t="s">
        <v>425</v>
      </c>
      <c r="DM109" s="951"/>
      <c r="DN109" s="951"/>
      <c r="DO109" s="951"/>
      <c r="DP109" s="952"/>
      <c r="DQ109" s="950" t="s">
        <v>305</v>
      </c>
      <c r="DR109" s="951"/>
      <c r="DS109" s="951"/>
      <c r="DT109" s="951"/>
      <c r="DU109" s="952"/>
      <c r="DV109" s="950" t="s">
        <v>426</v>
      </c>
      <c r="DW109" s="951"/>
      <c r="DX109" s="951"/>
      <c r="DY109" s="951"/>
      <c r="DZ109" s="953"/>
    </row>
    <row r="110" spans="1:131" s="248" customFormat="1" ht="26.25" customHeight="1" x14ac:dyDescent="0.2">
      <c r="A110" s="954" t="s">
        <v>428</v>
      </c>
      <c r="B110" s="955"/>
      <c r="C110" s="955"/>
      <c r="D110" s="955"/>
      <c r="E110" s="955"/>
      <c r="F110" s="955"/>
      <c r="G110" s="955"/>
      <c r="H110" s="955"/>
      <c r="I110" s="955"/>
      <c r="J110" s="955"/>
      <c r="K110" s="955"/>
      <c r="L110" s="955"/>
      <c r="M110" s="955"/>
      <c r="N110" s="955"/>
      <c r="O110" s="955"/>
      <c r="P110" s="955"/>
      <c r="Q110" s="955"/>
      <c r="R110" s="955"/>
      <c r="S110" s="955"/>
      <c r="T110" s="955"/>
      <c r="U110" s="955"/>
      <c r="V110" s="955"/>
      <c r="W110" s="955"/>
      <c r="X110" s="955"/>
      <c r="Y110" s="955"/>
      <c r="Z110" s="956"/>
      <c r="AA110" s="957">
        <v>2040613</v>
      </c>
      <c r="AB110" s="958"/>
      <c r="AC110" s="958"/>
      <c r="AD110" s="958"/>
      <c r="AE110" s="959"/>
      <c r="AF110" s="960">
        <v>2275231</v>
      </c>
      <c r="AG110" s="958"/>
      <c r="AH110" s="958"/>
      <c r="AI110" s="958"/>
      <c r="AJ110" s="959"/>
      <c r="AK110" s="960">
        <v>2313086</v>
      </c>
      <c r="AL110" s="958"/>
      <c r="AM110" s="958"/>
      <c r="AN110" s="958"/>
      <c r="AO110" s="959"/>
      <c r="AP110" s="961">
        <v>2.8</v>
      </c>
      <c r="AQ110" s="962"/>
      <c r="AR110" s="962"/>
      <c r="AS110" s="962"/>
      <c r="AT110" s="963"/>
      <c r="AU110" s="964" t="s">
        <v>72</v>
      </c>
      <c r="AV110" s="965"/>
      <c r="AW110" s="965"/>
      <c r="AX110" s="965"/>
      <c r="AY110" s="965"/>
      <c r="AZ110" s="1006" t="s">
        <v>429</v>
      </c>
      <c r="BA110" s="955"/>
      <c r="BB110" s="955"/>
      <c r="BC110" s="955"/>
      <c r="BD110" s="955"/>
      <c r="BE110" s="955"/>
      <c r="BF110" s="955"/>
      <c r="BG110" s="955"/>
      <c r="BH110" s="955"/>
      <c r="BI110" s="955"/>
      <c r="BJ110" s="955"/>
      <c r="BK110" s="955"/>
      <c r="BL110" s="955"/>
      <c r="BM110" s="955"/>
      <c r="BN110" s="955"/>
      <c r="BO110" s="955"/>
      <c r="BP110" s="956"/>
      <c r="BQ110" s="992">
        <v>19947098</v>
      </c>
      <c r="BR110" s="993"/>
      <c r="BS110" s="993"/>
      <c r="BT110" s="993"/>
      <c r="BU110" s="993"/>
      <c r="BV110" s="993">
        <v>18638011</v>
      </c>
      <c r="BW110" s="993"/>
      <c r="BX110" s="993"/>
      <c r="BY110" s="993"/>
      <c r="BZ110" s="993"/>
      <c r="CA110" s="993">
        <v>20375996</v>
      </c>
      <c r="CB110" s="993"/>
      <c r="CC110" s="993"/>
      <c r="CD110" s="993"/>
      <c r="CE110" s="993"/>
      <c r="CF110" s="1007">
        <v>24.3</v>
      </c>
      <c r="CG110" s="1008"/>
      <c r="CH110" s="1008"/>
      <c r="CI110" s="1008"/>
      <c r="CJ110" s="1008"/>
      <c r="CK110" s="1009" t="s">
        <v>430</v>
      </c>
      <c r="CL110" s="1010"/>
      <c r="CM110" s="989" t="s">
        <v>431</v>
      </c>
      <c r="CN110" s="990"/>
      <c r="CO110" s="990"/>
      <c r="CP110" s="990"/>
      <c r="CQ110" s="990"/>
      <c r="CR110" s="990"/>
      <c r="CS110" s="990"/>
      <c r="CT110" s="990"/>
      <c r="CU110" s="990"/>
      <c r="CV110" s="990"/>
      <c r="CW110" s="990"/>
      <c r="CX110" s="990"/>
      <c r="CY110" s="990"/>
      <c r="CZ110" s="990"/>
      <c r="DA110" s="990"/>
      <c r="DB110" s="990"/>
      <c r="DC110" s="990"/>
      <c r="DD110" s="990"/>
      <c r="DE110" s="990"/>
      <c r="DF110" s="991"/>
      <c r="DG110" s="992" t="s">
        <v>432</v>
      </c>
      <c r="DH110" s="993"/>
      <c r="DI110" s="993"/>
      <c r="DJ110" s="993"/>
      <c r="DK110" s="993"/>
      <c r="DL110" s="993" t="s">
        <v>433</v>
      </c>
      <c r="DM110" s="993"/>
      <c r="DN110" s="993"/>
      <c r="DO110" s="993"/>
      <c r="DP110" s="993"/>
      <c r="DQ110" s="993" t="s">
        <v>433</v>
      </c>
      <c r="DR110" s="993"/>
      <c r="DS110" s="993"/>
      <c r="DT110" s="993"/>
      <c r="DU110" s="993"/>
      <c r="DV110" s="994" t="s">
        <v>433</v>
      </c>
      <c r="DW110" s="994"/>
      <c r="DX110" s="994"/>
      <c r="DY110" s="994"/>
      <c r="DZ110" s="995"/>
    </row>
    <row r="111" spans="1:131" s="248" customFormat="1" ht="26.25" customHeight="1" x14ac:dyDescent="0.2">
      <c r="A111" s="996" t="s">
        <v>434</v>
      </c>
      <c r="B111" s="997"/>
      <c r="C111" s="997"/>
      <c r="D111" s="997"/>
      <c r="E111" s="997"/>
      <c r="F111" s="997"/>
      <c r="G111" s="997"/>
      <c r="H111" s="997"/>
      <c r="I111" s="997"/>
      <c r="J111" s="997"/>
      <c r="K111" s="997"/>
      <c r="L111" s="997"/>
      <c r="M111" s="997"/>
      <c r="N111" s="997"/>
      <c r="O111" s="997"/>
      <c r="P111" s="997"/>
      <c r="Q111" s="997"/>
      <c r="R111" s="997"/>
      <c r="S111" s="997"/>
      <c r="T111" s="997"/>
      <c r="U111" s="997"/>
      <c r="V111" s="997"/>
      <c r="W111" s="997"/>
      <c r="X111" s="997"/>
      <c r="Y111" s="997"/>
      <c r="Z111" s="998"/>
      <c r="AA111" s="999" t="s">
        <v>433</v>
      </c>
      <c r="AB111" s="1000"/>
      <c r="AC111" s="1000"/>
      <c r="AD111" s="1000"/>
      <c r="AE111" s="1001"/>
      <c r="AF111" s="1002" t="s">
        <v>433</v>
      </c>
      <c r="AG111" s="1000"/>
      <c r="AH111" s="1000"/>
      <c r="AI111" s="1000"/>
      <c r="AJ111" s="1001"/>
      <c r="AK111" s="1002" t="s">
        <v>391</v>
      </c>
      <c r="AL111" s="1000"/>
      <c r="AM111" s="1000"/>
      <c r="AN111" s="1000"/>
      <c r="AO111" s="1001"/>
      <c r="AP111" s="1003" t="s">
        <v>391</v>
      </c>
      <c r="AQ111" s="1004"/>
      <c r="AR111" s="1004"/>
      <c r="AS111" s="1004"/>
      <c r="AT111" s="1005"/>
      <c r="AU111" s="966"/>
      <c r="AV111" s="967"/>
      <c r="AW111" s="967"/>
      <c r="AX111" s="967"/>
      <c r="AY111" s="967"/>
      <c r="AZ111" s="1015" t="s">
        <v>435</v>
      </c>
      <c r="BA111" s="1016"/>
      <c r="BB111" s="1016"/>
      <c r="BC111" s="1016"/>
      <c r="BD111" s="1016"/>
      <c r="BE111" s="1016"/>
      <c r="BF111" s="1016"/>
      <c r="BG111" s="1016"/>
      <c r="BH111" s="1016"/>
      <c r="BI111" s="1016"/>
      <c r="BJ111" s="1016"/>
      <c r="BK111" s="1016"/>
      <c r="BL111" s="1016"/>
      <c r="BM111" s="1016"/>
      <c r="BN111" s="1016"/>
      <c r="BO111" s="1016"/>
      <c r="BP111" s="1017"/>
      <c r="BQ111" s="985">
        <v>32000</v>
      </c>
      <c r="BR111" s="986"/>
      <c r="BS111" s="986"/>
      <c r="BT111" s="986"/>
      <c r="BU111" s="986"/>
      <c r="BV111" s="986" t="s">
        <v>433</v>
      </c>
      <c r="BW111" s="986"/>
      <c r="BX111" s="986"/>
      <c r="BY111" s="986"/>
      <c r="BZ111" s="986"/>
      <c r="CA111" s="986" t="s">
        <v>432</v>
      </c>
      <c r="CB111" s="986"/>
      <c r="CC111" s="986"/>
      <c r="CD111" s="986"/>
      <c r="CE111" s="986"/>
      <c r="CF111" s="980" t="s">
        <v>391</v>
      </c>
      <c r="CG111" s="981"/>
      <c r="CH111" s="981"/>
      <c r="CI111" s="981"/>
      <c r="CJ111" s="981"/>
      <c r="CK111" s="1011"/>
      <c r="CL111" s="1012"/>
      <c r="CM111" s="982" t="s">
        <v>436</v>
      </c>
      <c r="CN111" s="983"/>
      <c r="CO111" s="983"/>
      <c r="CP111" s="983"/>
      <c r="CQ111" s="983"/>
      <c r="CR111" s="983"/>
      <c r="CS111" s="983"/>
      <c r="CT111" s="983"/>
      <c r="CU111" s="983"/>
      <c r="CV111" s="983"/>
      <c r="CW111" s="983"/>
      <c r="CX111" s="983"/>
      <c r="CY111" s="983"/>
      <c r="CZ111" s="983"/>
      <c r="DA111" s="983"/>
      <c r="DB111" s="983"/>
      <c r="DC111" s="983"/>
      <c r="DD111" s="983"/>
      <c r="DE111" s="983"/>
      <c r="DF111" s="984"/>
      <c r="DG111" s="985" t="s">
        <v>391</v>
      </c>
      <c r="DH111" s="986"/>
      <c r="DI111" s="986"/>
      <c r="DJ111" s="986"/>
      <c r="DK111" s="986"/>
      <c r="DL111" s="986" t="s">
        <v>433</v>
      </c>
      <c r="DM111" s="986"/>
      <c r="DN111" s="986"/>
      <c r="DO111" s="986"/>
      <c r="DP111" s="986"/>
      <c r="DQ111" s="986" t="s">
        <v>433</v>
      </c>
      <c r="DR111" s="986"/>
      <c r="DS111" s="986"/>
      <c r="DT111" s="986"/>
      <c r="DU111" s="986"/>
      <c r="DV111" s="987" t="s">
        <v>433</v>
      </c>
      <c r="DW111" s="987"/>
      <c r="DX111" s="987"/>
      <c r="DY111" s="987"/>
      <c r="DZ111" s="988"/>
    </row>
    <row r="112" spans="1:131" s="248" customFormat="1" ht="26.25" customHeight="1" x14ac:dyDescent="0.2">
      <c r="A112" s="1018" t="s">
        <v>437</v>
      </c>
      <c r="B112" s="1019"/>
      <c r="C112" s="1016" t="s">
        <v>438</v>
      </c>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7"/>
      <c r="AA112" s="1024">
        <v>33333</v>
      </c>
      <c r="AB112" s="1025"/>
      <c r="AC112" s="1025"/>
      <c r="AD112" s="1025"/>
      <c r="AE112" s="1026"/>
      <c r="AF112" s="1027">
        <v>50733</v>
      </c>
      <c r="AG112" s="1025"/>
      <c r="AH112" s="1025"/>
      <c r="AI112" s="1025"/>
      <c r="AJ112" s="1026"/>
      <c r="AK112" s="1027">
        <v>60903</v>
      </c>
      <c r="AL112" s="1025"/>
      <c r="AM112" s="1025"/>
      <c r="AN112" s="1025"/>
      <c r="AO112" s="1026"/>
      <c r="AP112" s="1028">
        <v>0.1</v>
      </c>
      <c r="AQ112" s="1029"/>
      <c r="AR112" s="1029"/>
      <c r="AS112" s="1029"/>
      <c r="AT112" s="1030"/>
      <c r="AU112" s="966"/>
      <c r="AV112" s="967"/>
      <c r="AW112" s="967"/>
      <c r="AX112" s="967"/>
      <c r="AY112" s="967"/>
      <c r="AZ112" s="1015" t="s">
        <v>439</v>
      </c>
      <c r="BA112" s="1016"/>
      <c r="BB112" s="1016"/>
      <c r="BC112" s="1016"/>
      <c r="BD112" s="1016"/>
      <c r="BE112" s="1016"/>
      <c r="BF112" s="1016"/>
      <c r="BG112" s="1016"/>
      <c r="BH112" s="1016"/>
      <c r="BI112" s="1016"/>
      <c r="BJ112" s="1016"/>
      <c r="BK112" s="1016"/>
      <c r="BL112" s="1016"/>
      <c r="BM112" s="1016"/>
      <c r="BN112" s="1016"/>
      <c r="BO112" s="1016"/>
      <c r="BP112" s="1017"/>
      <c r="BQ112" s="985" t="s">
        <v>391</v>
      </c>
      <c r="BR112" s="986"/>
      <c r="BS112" s="986"/>
      <c r="BT112" s="986"/>
      <c r="BU112" s="986"/>
      <c r="BV112" s="986" t="s">
        <v>433</v>
      </c>
      <c r="BW112" s="986"/>
      <c r="BX112" s="986"/>
      <c r="BY112" s="986"/>
      <c r="BZ112" s="986"/>
      <c r="CA112" s="986" t="s">
        <v>432</v>
      </c>
      <c r="CB112" s="986"/>
      <c r="CC112" s="986"/>
      <c r="CD112" s="986"/>
      <c r="CE112" s="986"/>
      <c r="CF112" s="980" t="s">
        <v>432</v>
      </c>
      <c r="CG112" s="981"/>
      <c r="CH112" s="981"/>
      <c r="CI112" s="981"/>
      <c r="CJ112" s="981"/>
      <c r="CK112" s="1011"/>
      <c r="CL112" s="1012"/>
      <c r="CM112" s="982" t="s">
        <v>440</v>
      </c>
      <c r="CN112" s="983"/>
      <c r="CO112" s="983"/>
      <c r="CP112" s="983"/>
      <c r="CQ112" s="983"/>
      <c r="CR112" s="983"/>
      <c r="CS112" s="983"/>
      <c r="CT112" s="983"/>
      <c r="CU112" s="983"/>
      <c r="CV112" s="983"/>
      <c r="CW112" s="983"/>
      <c r="CX112" s="983"/>
      <c r="CY112" s="983"/>
      <c r="CZ112" s="983"/>
      <c r="DA112" s="983"/>
      <c r="DB112" s="983"/>
      <c r="DC112" s="983"/>
      <c r="DD112" s="983"/>
      <c r="DE112" s="983"/>
      <c r="DF112" s="984"/>
      <c r="DG112" s="985" t="s">
        <v>432</v>
      </c>
      <c r="DH112" s="986"/>
      <c r="DI112" s="986"/>
      <c r="DJ112" s="986"/>
      <c r="DK112" s="986"/>
      <c r="DL112" s="986" t="s">
        <v>432</v>
      </c>
      <c r="DM112" s="986"/>
      <c r="DN112" s="986"/>
      <c r="DO112" s="986"/>
      <c r="DP112" s="986"/>
      <c r="DQ112" s="986" t="s">
        <v>433</v>
      </c>
      <c r="DR112" s="986"/>
      <c r="DS112" s="986"/>
      <c r="DT112" s="986"/>
      <c r="DU112" s="986"/>
      <c r="DV112" s="987" t="s">
        <v>432</v>
      </c>
      <c r="DW112" s="987"/>
      <c r="DX112" s="987"/>
      <c r="DY112" s="987"/>
      <c r="DZ112" s="988"/>
    </row>
    <row r="113" spans="1:130" s="248" customFormat="1" ht="26.25" customHeight="1" x14ac:dyDescent="0.2">
      <c r="A113" s="1020"/>
      <c r="B113" s="1021"/>
      <c r="C113" s="1016" t="s">
        <v>441</v>
      </c>
      <c r="D113" s="1016"/>
      <c r="E113" s="1016"/>
      <c r="F113" s="1016"/>
      <c r="G113" s="1016"/>
      <c r="H113" s="1016"/>
      <c r="I113" s="1016"/>
      <c r="J113" s="1016"/>
      <c r="K113" s="1016"/>
      <c r="L113" s="1016"/>
      <c r="M113" s="1016"/>
      <c r="N113" s="1016"/>
      <c r="O113" s="1016"/>
      <c r="P113" s="1016"/>
      <c r="Q113" s="1016"/>
      <c r="R113" s="1016"/>
      <c r="S113" s="1016"/>
      <c r="T113" s="1016"/>
      <c r="U113" s="1016"/>
      <c r="V113" s="1016"/>
      <c r="W113" s="1016"/>
      <c r="X113" s="1016"/>
      <c r="Y113" s="1016"/>
      <c r="Z113" s="1017"/>
      <c r="AA113" s="999" t="s">
        <v>433</v>
      </c>
      <c r="AB113" s="1000"/>
      <c r="AC113" s="1000"/>
      <c r="AD113" s="1000"/>
      <c r="AE113" s="1001"/>
      <c r="AF113" s="1002" t="s">
        <v>391</v>
      </c>
      <c r="AG113" s="1000"/>
      <c r="AH113" s="1000"/>
      <c r="AI113" s="1000"/>
      <c r="AJ113" s="1001"/>
      <c r="AK113" s="1002" t="s">
        <v>433</v>
      </c>
      <c r="AL113" s="1000"/>
      <c r="AM113" s="1000"/>
      <c r="AN113" s="1000"/>
      <c r="AO113" s="1001"/>
      <c r="AP113" s="1003" t="s">
        <v>391</v>
      </c>
      <c r="AQ113" s="1004"/>
      <c r="AR113" s="1004"/>
      <c r="AS113" s="1004"/>
      <c r="AT113" s="1005"/>
      <c r="AU113" s="966"/>
      <c r="AV113" s="967"/>
      <c r="AW113" s="967"/>
      <c r="AX113" s="967"/>
      <c r="AY113" s="967"/>
      <c r="AZ113" s="1015" t="s">
        <v>442</v>
      </c>
      <c r="BA113" s="1016"/>
      <c r="BB113" s="1016"/>
      <c r="BC113" s="1016"/>
      <c r="BD113" s="1016"/>
      <c r="BE113" s="1016"/>
      <c r="BF113" s="1016"/>
      <c r="BG113" s="1016"/>
      <c r="BH113" s="1016"/>
      <c r="BI113" s="1016"/>
      <c r="BJ113" s="1016"/>
      <c r="BK113" s="1016"/>
      <c r="BL113" s="1016"/>
      <c r="BM113" s="1016"/>
      <c r="BN113" s="1016"/>
      <c r="BO113" s="1016"/>
      <c r="BP113" s="1017"/>
      <c r="BQ113" s="985">
        <v>1461986</v>
      </c>
      <c r="BR113" s="986"/>
      <c r="BS113" s="986"/>
      <c r="BT113" s="986"/>
      <c r="BU113" s="986"/>
      <c r="BV113" s="986">
        <v>1524208</v>
      </c>
      <c r="BW113" s="986"/>
      <c r="BX113" s="986"/>
      <c r="BY113" s="986"/>
      <c r="BZ113" s="986"/>
      <c r="CA113" s="986">
        <v>1790206</v>
      </c>
      <c r="CB113" s="986"/>
      <c r="CC113" s="986"/>
      <c r="CD113" s="986"/>
      <c r="CE113" s="986"/>
      <c r="CF113" s="980">
        <v>2.1</v>
      </c>
      <c r="CG113" s="981"/>
      <c r="CH113" s="981"/>
      <c r="CI113" s="981"/>
      <c r="CJ113" s="981"/>
      <c r="CK113" s="1011"/>
      <c r="CL113" s="1012"/>
      <c r="CM113" s="982" t="s">
        <v>443</v>
      </c>
      <c r="CN113" s="983"/>
      <c r="CO113" s="983"/>
      <c r="CP113" s="983"/>
      <c r="CQ113" s="983"/>
      <c r="CR113" s="983"/>
      <c r="CS113" s="983"/>
      <c r="CT113" s="983"/>
      <c r="CU113" s="983"/>
      <c r="CV113" s="983"/>
      <c r="CW113" s="983"/>
      <c r="CX113" s="983"/>
      <c r="CY113" s="983"/>
      <c r="CZ113" s="983"/>
      <c r="DA113" s="983"/>
      <c r="DB113" s="983"/>
      <c r="DC113" s="983"/>
      <c r="DD113" s="983"/>
      <c r="DE113" s="983"/>
      <c r="DF113" s="984"/>
      <c r="DG113" s="1024" t="s">
        <v>432</v>
      </c>
      <c r="DH113" s="1025"/>
      <c r="DI113" s="1025"/>
      <c r="DJ113" s="1025"/>
      <c r="DK113" s="1026"/>
      <c r="DL113" s="1027" t="s">
        <v>433</v>
      </c>
      <c r="DM113" s="1025"/>
      <c r="DN113" s="1025"/>
      <c r="DO113" s="1025"/>
      <c r="DP113" s="1026"/>
      <c r="DQ113" s="1027" t="s">
        <v>391</v>
      </c>
      <c r="DR113" s="1025"/>
      <c r="DS113" s="1025"/>
      <c r="DT113" s="1025"/>
      <c r="DU113" s="1026"/>
      <c r="DV113" s="1028" t="s">
        <v>433</v>
      </c>
      <c r="DW113" s="1029"/>
      <c r="DX113" s="1029"/>
      <c r="DY113" s="1029"/>
      <c r="DZ113" s="1030"/>
    </row>
    <row r="114" spans="1:130" s="248" customFormat="1" ht="26.25" customHeight="1" x14ac:dyDescent="0.2">
      <c r="A114" s="1020"/>
      <c r="B114" s="1021"/>
      <c r="C114" s="1016" t="s">
        <v>444</v>
      </c>
      <c r="D114" s="1016"/>
      <c r="E114" s="1016"/>
      <c r="F114" s="1016"/>
      <c r="G114" s="1016"/>
      <c r="H114" s="1016"/>
      <c r="I114" s="1016"/>
      <c r="J114" s="1016"/>
      <c r="K114" s="1016"/>
      <c r="L114" s="1016"/>
      <c r="M114" s="1016"/>
      <c r="N114" s="1016"/>
      <c r="O114" s="1016"/>
      <c r="P114" s="1016"/>
      <c r="Q114" s="1016"/>
      <c r="R114" s="1016"/>
      <c r="S114" s="1016"/>
      <c r="T114" s="1016"/>
      <c r="U114" s="1016"/>
      <c r="V114" s="1016"/>
      <c r="W114" s="1016"/>
      <c r="X114" s="1016"/>
      <c r="Y114" s="1016"/>
      <c r="Z114" s="1017"/>
      <c r="AA114" s="1024">
        <v>119044</v>
      </c>
      <c r="AB114" s="1025"/>
      <c r="AC114" s="1025"/>
      <c r="AD114" s="1025"/>
      <c r="AE114" s="1026"/>
      <c r="AF114" s="1027">
        <v>124083</v>
      </c>
      <c r="AG114" s="1025"/>
      <c r="AH114" s="1025"/>
      <c r="AI114" s="1025"/>
      <c r="AJ114" s="1026"/>
      <c r="AK114" s="1027">
        <v>140215</v>
      </c>
      <c r="AL114" s="1025"/>
      <c r="AM114" s="1025"/>
      <c r="AN114" s="1025"/>
      <c r="AO114" s="1026"/>
      <c r="AP114" s="1028">
        <v>0.2</v>
      </c>
      <c r="AQ114" s="1029"/>
      <c r="AR114" s="1029"/>
      <c r="AS114" s="1029"/>
      <c r="AT114" s="1030"/>
      <c r="AU114" s="966"/>
      <c r="AV114" s="967"/>
      <c r="AW114" s="967"/>
      <c r="AX114" s="967"/>
      <c r="AY114" s="967"/>
      <c r="AZ114" s="1015" t="s">
        <v>445</v>
      </c>
      <c r="BA114" s="1016"/>
      <c r="BB114" s="1016"/>
      <c r="BC114" s="1016"/>
      <c r="BD114" s="1016"/>
      <c r="BE114" s="1016"/>
      <c r="BF114" s="1016"/>
      <c r="BG114" s="1016"/>
      <c r="BH114" s="1016"/>
      <c r="BI114" s="1016"/>
      <c r="BJ114" s="1016"/>
      <c r="BK114" s="1016"/>
      <c r="BL114" s="1016"/>
      <c r="BM114" s="1016"/>
      <c r="BN114" s="1016"/>
      <c r="BO114" s="1016"/>
      <c r="BP114" s="1017"/>
      <c r="BQ114" s="985">
        <v>18536940</v>
      </c>
      <c r="BR114" s="986"/>
      <c r="BS114" s="986"/>
      <c r="BT114" s="986"/>
      <c r="BU114" s="986"/>
      <c r="BV114" s="986">
        <v>17242712</v>
      </c>
      <c r="BW114" s="986"/>
      <c r="BX114" s="986"/>
      <c r="BY114" s="986"/>
      <c r="BZ114" s="986"/>
      <c r="CA114" s="986">
        <v>17240455</v>
      </c>
      <c r="CB114" s="986"/>
      <c r="CC114" s="986"/>
      <c r="CD114" s="986"/>
      <c r="CE114" s="986"/>
      <c r="CF114" s="980">
        <v>20.6</v>
      </c>
      <c r="CG114" s="981"/>
      <c r="CH114" s="981"/>
      <c r="CI114" s="981"/>
      <c r="CJ114" s="981"/>
      <c r="CK114" s="1011"/>
      <c r="CL114" s="1012"/>
      <c r="CM114" s="982" t="s">
        <v>446</v>
      </c>
      <c r="CN114" s="983"/>
      <c r="CO114" s="983"/>
      <c r="CP114" s="983"/>
      <c r="CQ114" s="983"/>
      <c r="CR114" s="983"/>
      <c r="CS114" s="983"/>
      <c r="CT114" s="983"/>
      <c r="CU114" s="983"/>
      <c r="CV114" s="983"/>
      <c r="CW114" s="983"/>
      <c r="CX114" s="983"/>
      <c r="CY114" s="983"/>
      <c r="CZ114" s="983"/>
      <c r="DA114" s="983"/>
      <c r="DB114" s="983"/>
      <c r="DC114" s="983"/>
      <c r="DD114" s="983"/>
      <c r="DE114" s="983"/>
      <c r="DF114" s="984"/>
      <c r="DG114" s="1024" t="s">
        <v>391</v>
      </c>
      <c r="DH114" s="1025"/>
      <c r="DI114" s="1025"/>
      <c r="DJ114" s="1025"/>
      <c r="DK114" s="1026"/>
      <c r="DL114" s="1027" t="s">
        <v>432</v>
      </c>
      <c r="DM114" s="1025"/>
      <c r="DN114" s="1025"/>
      <c r="DO114" s="1025"/>
      <c r="DP114" s="1026"/>
      <c r="DQ114" s="1027" t="s">
        <v>433</v>
      </c>
      <c r="DR114" s="1025"/>
      <c r="DS114" s="1025"/>
      <c r="DT114" s="1025"/>
      <c r="DU114" s="1026"/>
      <c r="DV114" s="1028" t="s">
        <v>391</v>
      </c>
      <c r="DW114" s="1029"/>
      <c r="DX114" s="1029"/>
      <c r="DY114" s="1029"/>
      <c r="DZ114" s="1030"/>
    </row>
    <row r="115" spans="1:130" s="248" customFormat="1" ht="26.25" customHeight="1" x14ac:dyDescent="0.2">
      <c r="A115" s="1020"/>
      <c r="B115" s="1021"/>
      <c r="C115" s="1016" t="s">
        <v>447</v>
      </c>
      <c r="D115" s="1016"/>
      <c r="E115" s="1016"/>
      <c r="F115" s="1016"/>
      <c r="G115" s="1016"/>
      <c r="H115" s="1016"/>
      <c r="I115" s="1016"/>
      <c r="J115" s="1016"/>
      <c r="K115" s="1016"/>
      <c r="L115" s="1016"/>
      <c r="M115" s="1016"/>
      <c r="N115" s="1016"/>
      <c r="O115" s="1016"/>
      <c r="P115" s="1016"/>
      <c r="Q115" s="1016"/>
      <c r="R115" s="1016"/>
      <c r="S115" s="1016"/>
      <c r="T115" s="1016"/>
      <c r="U115" s="1016"/>
      <c r="V115" s="1016"/>
      <c r="W115" s="1016"/>
      <c r="X115" s="1016"/>
      <c r="Y115" s="1016"/>
      <c r="Z115" s="1017"/>
      <c r="AA115" s="999">
        <v>221141</v>
      </c>
      <c r="AB115" s="1000"/>
      <c r="AC115" s="1000"/>
      <c r="AD115" s="1000"/>
      <c r="AE115" s="1001"/>
      <c r="AF115" s="1002">
        <v>199026</v>
      </c>
      <c r="AG115" s="1000"/>
      <c r="AH115" s="1000"/>
      <c r="AI115" s="1000"/>
      <c r="AJ115" s="1001"/>
      <c r="AK115" s="1002">
        <v>150721</v>
      </c>
      <c r="AL115" s="1000"/>
      <c r="AM115" s="1000"/>
      <c r="AN115" s="1000"/>
      <c r="AO115" s="1001"/>
      <c r="AP115" s="1003">
        <v>0.2</v>
      </c>
      <c r="AQ115" s="1004"/>
      <c r="AR115" s="1004"/>
      <c r="AS115" s="1004"/>
      <c r="AT115" s="1005"/>
      <c r="AU115" s="966"/>
      <c r="AV115" s="967"/>
      <c r="AW115" s="967"/>
      <c r="AX115" s="967"/>
      <c r="AY115" s="967"/>
      <c r="AZ115" s="1015" t="s">
        <v>448</v>
      </c>
      <c r="BA115" s="1016"/>
      <c r="BB115" s="1016"/>
      <c r="BC115" s="1016"/>
      <c r="BD115" s="1016"/>
      <c r="BE115" s="1016"/>
      <c r="BF115" s="1016"/>
      <c r="BG115" s="1016"/>
      <c r="BH115" s="1016"/>
      <c r="BI115" s="1016"/>
      <c r="BJ115" s="1016"/>
      <c r="BK115" s="1016"/>
      <c r="BL115" s="1016"/>
      <c r="BM115" s="1016"/>
      <c r="BN115" s="1016"/>
      <c r="BO115" s="1016"/>
      <c r="BP115" s="1017"/>
      <c r="BQ115" s="985" t="s">
        <v>433</v>
      </c>
      <c r="BR115" s="986"/>
      <c r="BS115" s="986"/>
      <c r="BT115" s="986"/>
      <c r="BU115" s="986"/>
      <c r="BV115" s="986" t="s">
        <v>391</v>
      </c>
      <c r="BW115" s="986"/>
      <c r="BX115" s="986"/>
      <c r="BY115" s="986"/>
      <c r="BZ115" s="986"/>
      <c r="CA115" s="986" t="s">
        <v>433</v>
      </c>
      <c r="CB115" s="986"/>
      <c r="CC115" s="986"/>
      <c r="CD115" s="986"/>
      <c r="CE115" s="986"/>
      <c r="CF115" s="980" t="s">
        <v>433</v>
      </c>
      <c r="CG115" s="981"/>
      <c r="CH115" s="981"/>
      <c r="CI115" s="981"/>
      <c r="CJ115" s="981"/>
      <c r="CK115" s="1011"/>
      <c r="CL115" s="1012"/>
      <c r="CM115" s="1015" t="s">
        <v>449</v>
      </c>
      <c r="CN115" s="1036"/>
      <c r="CO115" s="1036"/>
      <c r="CP115" s="1036"/>
      <c r="CQ115" s="1036"/>
      <c r="CR115" s="1036"/>
      <c r="CS115" s="1036"/>
      <c r="CT115" s="1036"/>
      <c r="CU115" s="1036"/>
      <c r="CV115" s="1036"/>
      <c r="CW115" s="1036"/>
      <c r="CX115" s="1036"/>
      <c r="CY115" s="1036"/>
      <c r="CZ115" s="1036"/>
      <c r="DA115" s="1036"/>
      <c r="DB115" s="1036"/>
      <c r="DC115" s="1036"/>
      <c r="DD115" s="1036"/>
      <c r="DE115" s="1036"/>
      <c r="DF115" s="1017"/>
      <c r="DG115" s="1024" t="s">
        <v>433</v>
      </c>
      <c r="DH115" s="1025"/>
      <c r="DI115" s="1025"/>
      <c r="DJ115" s="1025"/>
      <c r="DK115" s="1026"/>
      <c r="DL115" s="1027" t="s">
        <v>433</v>
      </c>
      <c r="DM115" s="1025"/>
      <c r="DN115" s="1025"/>
      <c r="DO115" s="1025"/>
      <c r="DP115" s="1026"/>
      <c r="DQ115" s="1027" t="s">
        <v>391</v>
      </c>
      <c r="DR115" s="1025"/>
      <c r="DS115" s="1025"/>
      <c r="DT115" s="1025"/>
      <c r="DU115" s="1026"/>
      <c r="DV115" s="1028" t="s">
        <v>433</v>
      </c>
      <c r="DW115" s="1029"/>
      <c r="DX115" s="1029"/>
      <c r="DY115" s="1029"/>
      <c r="DZ115" s="1030"/>
    </row>
    <row r="116" spans="1:130" s="248" customFormat="1" ht="26.25" customHeight="1" x14ac:dyDescent="0.2">
      <c r="A116" s="1022"/>
      <c r="B116" s="1023"/>
      <c r="C116" s="1031" t="s">
        <v>450</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t="s">
        <v>433</v>
      </c>
      <c r="AB116" s="1025"/>
      <c r="AC116" s="1025"/>
      <c r="AD116" s="1025"/>
      <c r="AE116" s="1026"/>
      <c r="AF116" s="1027" t="s">
        <v>433</v>
      </c>
      <c r="AG116" s="1025"/>
      <c r="AH116" s="1025"/>
      <c r="AI116" s="1025"/>
      <c r="AJ116" s="1026"/>
      <c r="AK116" s="1027" t="s">
        <v>391</v>
      </c>
      <c r="AL116" s="1025"/>
      <c r="AM116" s="1025"/>
      <c r="AN116" s="1025"/>
      <c r="AO116" s="1026"/>
      <c r="AP116" s="1028" t="s">
        <v>391</v>
      </c>
      <c r="AQ116" s="1029"/>
      <c r="AR116" s="1029"/>
      <c r="AS116" s="1029"/>
      <c r="AT116" s="1030"/>
      <c r="AU116" s="966"/>
      <c r="AV116" s="967"/>
      <c r="AW116" s="967"/>
      <c r="AX116" s="967"/>
      <c r="AY116" s="967"/>
      <c r="AZ116" s="1033" t="s">
        <v>451</v>
      </c>
      <c r="BA116" s="1034"/>
      <c r="BB116" s="1034"/>
      <c r="BC116" s="1034"/>
      <c r="BD116" s="1034"/>
      <c r="BE116" s="1034"/>
      <c r="BF116" s="1034"/>
      <c r="BG116" s="1034"/>
      <c r="BH116" s="1034"/>
      <c r="BI116" s="1034"/>
      <c r="BJ116" s="1034"/>
      <c r="BK116" s="1034"/>
      <c r="BL116" s="1034"/>
      <c r="BM116" s="1034"/>
      <c r="BN116" s="1034"/>
      <c r="BO116" s="1034"/>
      <c r="BP116" s="1035"/>
      <c r="BQ116" s="985" t="s">
        <v>433</v>
      </c>
      <c r="BR116" s="986"/>
      <c r="BS116" s="986"/>
      <c r="BT116" s="986"/>
      <c r="BU116" s="986"/>
      <c r="BV116" s="986" t="s">
        <v>391</v>
      </c>
      <c r="BW116" s="986"/>
      <c r="BX116" s="986"/>
      <c r="BY116" s="986"/>
      <c r="BZ116" s="986"/>
      <c r="CA116" s="986" t="s">
        <v>433</v>
      </c>
      <c r="CB116" s="986"/>
      <c r="CC116" s="986"/>
      <c r="CD116" s="986"/>
      <c r="CE116" s="986"/>
      <c r="CF116" s="980" t="s">
        <v>391</v>
      </c>
      <c r="CG116" s="981"/>
      <c r="CH116" s="981"/>
      <c r="CI116" s="981"/>
      <c r="CJ116" s="981"/>
      <c r="CK116" s="1011"/>
      <c r="CL116" s="1012"/>
      <c r="CM116" s="982" t="s">
        <v>452</v>
      </c>
      <c r="CN116" s="983"/>
      <c r="CO116" s="983"/>
      <c r="CP116" s="983"/>
      <c r="CQ116" s="983"/>
      <c r="CR116" s="983"/>
      <c r="CS116" s="983"/>
      <c r="CT116" s="983"/>
      <c r="CU116" s="983"/>
      <c r="CV116" s="983"/>
      <c r="CW116" s="983"/>
      <c r="CX116" s="983"/>
      <c r="CY116" s="983"/>
      <c r="CZ116" s="983"/>
      <c r="DA116" s="983"/>
      <c r="DB116" s="983"/>
      <c r="DC116" s="983"/>
      <c r="DD116" s="983"/>
      <c r="DE116" s="983"/>
      <c r="DF116" s="984"/>
      <c r="DG116" s="1024">
        <v>32000</v>
      </c>
      <c r="DH116" s="1025"/>
      <c r="DI116" s="1025"/>
      <c r="DJ116" s="1025"/>
      <c r="DK116" s="1026"/>
      <c r="DL116" s="1027" t="s">
        <v>391</v>
      </c>
      <c r="DM116" s="1025"/>
      <c r="DN116" s="1025"/>
      <c r="DO116" s="1025"/>
      <c r="DP116" s="1026"/>
      <c r="DQ116" s="1027" t="s">
        <v>391</v>
      </c>
      <c r="DR116" s="1025"/>
      <c r="DS116" s="1025"/>
      <c r="DT116" s="1025"/>
      <c r="DU116" s="1026"/>
      <c r="DV116" s="1028" t="s">
        <v>432</v>
      </c>
      <c r="DW116" s="1029"/>
      <c r="DX116" s="1029"/>
      <c r="DY116" s="1029"/>
      <c r="DZ116" s="1030"/>
    </row>
    <row r="117" spans="1:130" s="248" customFormat="1" ht="26.25" customHeight="1" x14ac:dyDescent="0.2">
      <c r="A117" s="97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1041" t="s">
        <v>453</v>
      </c>
      <c r="Z117" s="952"/>
      <c r="AA117" s="1042">
        <v>2414131</v>
      </c>
      <c r="AB117" s="1043"/>
      <c r="AC117" s="1043"/>
      <c r="AD117" s="1043"/>
      <c r="AE117" s="1044"/>
      <c r="AF117" s="1045">
        <v>2649073</v>
      </c>
      <c r="AG117" s="1043"/>
      <c r="AH117" s="1043"/>
      <c r="AI117" s="1043"/>
      <c r="AJ117" s="1044"/>
      <c r="AK117" s="1045">
        <v>2664925</v>
      </c>
      <c r="AL117" s="1043"/>
      <c r="AM117" s="1043"/>
      <c r="AN117" s="1043"/>
      <c r="AO117" s="1044"/>
      <c r="AP117" s="1046"/>
      <c r="AQ117" s="1047"/>
      <c r="AR117" s="1047"/>
      <c r="AS117" s="1047"/>
      <c r="AT117" s="1048"/>
      <c r="AU117" s="966"/>
      <c r="AV117" s="967"/>
      <c r="AW117" s="967"/>
      <c r="AX117" s="967"/>
      <c r="AY117" s="967"/>
      <c r="AZ117" s="1033" t="s">
        <v>454</v>
      </c>
      <c r="BA117" s="1034"/>
      <c r="BB117" s="1034"/>
      <c r="BC117" s="1034"/>
      <c r="BD117" s="1034"/>
      <c r="BE117" s="1034"/>
      <c r="BF117" s="1034"/>
      <c r="BG117" s="1034"/>
      <c r="BH117" s="1034"/>
      <c r="BI117" s="1034"/>
      <c r="BJ117" s="1034"/>
      <c r="BK117" s="1034"/>
      <c r="BL117" s="1034"/>
      <c r="BM117" s="1034"/>
      <c r="BN117" s="1034"/>
      <c r="BO117" s="1034"/>
      <c r="BP117" s="1035"/>
      <c r="BQ117" s="985" t="s">
        <v>391</v>
      </c>
      <c r="BR117" s="986"/>
      <c r="BS117" s="986"/>
      <c r="BT117" s="986"/>
      <c r="BU117" s="986"/>
      <c r="BV117" s="986" t="s">
        <v>391</v>
      </c>
      <c r="BW117" s="986"/>
      <c r="BX117" s="986"/>
      <c r="BY117" s="986"/>
      <c r="BZ117" s="986"/>
      <c r="CA117" s="986" t="s">
        <v>391</v>
      </c>
      <c r="CB117" s="986"/>
      <c r="CC117" s="986"/>
      <c r="CD117" s="986"/>
      <c r="CE117" s="986"/>
      <c r="CF117" s="980" t="s">
        <v>391</v>
      </c>
      <c r="CG117" s="981"/>
      <c r="CH117" s="981"/>
      <c r="CI117" s="981"/>
      <c r="CJ117" s="981"/>
      <c r="CK117" s="1011"/>
      <c r="CL117" s="1012"/>
      <c r="CM117" s="982" t="s">
        <v>455</v>
      </c>
      <c r="CN117" s="983"/>
      <c r="CO117" s="983"/>
      <c r="CP117" s="983"/>
      <c r="CQ117" s="983"/>
      <c r="CR117" s="983"/>
      <c r="CS117" s="983"/>
      <c r="CT117" s="983"/>
      <c r="CU117" s="983"/>
      <c r="CV117" s="983"/>
      <c r="CW117" s="983"/>
      <c r="CX117" s="983"/>
      <c r="CY117" s="983"/>
      <c r="CZ117" s="983"/>
      <c r="DA117" s="983"/>
      <c r="DB117" s="983"/>
      <c r="DC117" s="983"/>
      <c r="DD117" s="983"/>
      <c r="DE117" s="983"/>
      <c r="DF117" s="984"/>
      <c r="DG117" s="1024" t="s">
        <v>391</v>
      </c>
      <c r="DH117" s="1025"/>
      <c r="DI117" s="1025"/>
      <c r="DJ117" s="1025"/>
      <c r="DK117" s="1026"/>
      <c r="DL117" s="1027" t="s">
        <v>391</v>
      </c>
      <c r="DM117" s="1025"/>
      <c r="DN117" s="1025"/>
      <c r="DO117" s="1025"/>
      <c r="DP117" s="1026"/>
      <c r="DQ117" s="1027" t="s">
        <v>391</v>
      </c>
      <c r="DR117" s="1025"/>
      <c r="DS117" s="1025"/>
      <c r="DT117" s="1025"/>
      <c r="DU117" s="1026"/>
      <c r="DV117" s="1028" t="s">
        <v>391</v>
      </c>
      <c r="DW117" s="1029"/>
      <c r="DX117" s="1029"/>
      <c r="DY117" s="1029"/>
      <c r="DZ117" s="1030"/>
    </row>
    <row r="118" spans="1:130" s="248" customFormat="1" ht="26.25" customHeight="1" x14ac:dyDescent="0.2">
      <c r="A118" s="970" t="s">
        <v>427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0" t="s">
        <v>424</v>
      </c>
      <c r="AB118" s="951"/>
      <c r="AC118" s="951"/>
      <c r="AD118" s="951"/>
      <c r="AE118" s="952"/>
      <c r="AF118" s="950" t="s">
        <v>425</v>
      </c>
      <c r="AG118" s="951"/>
      <c r="AH118" s="951"/>
      <c r="AI118" s="951"/>
      <c r="AJ118" s="952"/>
      <c r="AK118" s="950" t="s">
        <v>305</v>
      </c>
      <c r="AL118" s="951"/>
      <c r="AM118" s="951"/>
      <c r="AN118" s="951"/>
      <c r="AO118" s="952"/>
      <c r="AP118" s="1037" t="s">
        <v>426</v>
      </c>
      <c r="AQ118" s="1038"/>
      <c r="AR118" s="1038"/>
      <c r="AS118" s="1038"/>
      <c r="AT118" s="1039"/>
      <c r="AU118" s="966"/>
      <c r="AV118" s="967"/>
      <c r="AW118" s="967"/>
      <c r="AX118" s="967"/>
      <c r="AY118" s="967"/>
      <c r="AZ118" s="1040" t="s">
        <v>456</v>
      </c>
      <c r="BA118" s="1031"/>
      <c r="BB118" s="1031"/>
      <c r="BC118" s="1031"/>
      <c r="BD118" s="1031"/>
      <c r="BE118" s="1031"/>
      <c r="BF118" s="1031"/>
      <c r="BG118" s="1031"/>
      <c r="BH118" s="1031"/>
      <c r="BI118" s="1031"/>
      <c r="BJ118" s="1031"/>
      <c r="BK118" s="1031"/>
      <c r="BL118" s="1031"/>
      <c r="BM118" s="1031"/>
      <c r="BN118" s="1031"/>
      <c r="BO118" s="1031"/>
      <c r="BP118" s="1032"/>
      <c r="BQ118" s="1063" t="s">
        <v>457</v>
      </c>
      <c r="BR118" s="1064"/>
      <c r="BS118" s="1064"/>
      <c r="BT118" s="1064"/>
      <c r="BU118" s="1064"/>
      <c r="BV118" s="1064" t="s">
        <v>458</v>
      </c>
      <c r="BW118" s="1064"/>
      <c r="BX118" s="1064"/>
      <c r="BY118" s="1064"/>
      <c r="BZ118" s="1064"/>
      <c r="CA118" s="1064" t="s">
        <v>457</v>
      </c>
      <c r="CB118" s="1064"/>
      <c r="CC118" s="1064"/>
      <c r="CD118" s="1064"/>
      <c r="CE118" s="1064"/>
      <c r="CF118" s="980" t="s">
        <v>457</v>
      </c>
      <c r="CG118" s="981"/>
      <c r="CH118" s="981"/>
      <c r="CI118" s="981"/>
      <c r="CJ118" s="981"/>
      <c r="CK118" s="1011"/>
      <c r="CL118" s="1012"/>
      <c r="CM118" s="982" t="s">
        <v>459</v>
      </c>
      <c r="CN118" s="983"/>
      <c r="CO118" s="983"/>
      <c r="CP118" s="983"/>
      <c r="CQ118" s="983"/>
      <c r="CR118" s="983"/>
      <c r="CS118" s="983"/>
      <c r="CT118" s="983"/>
      <c r="CU118" s="983"/>
      <c r="CV118" s="983"/>
      <c r="CW118" s="983"/>
      <c r="CX118" s="983"/>
      <c r="CY118" s="983"/>
      <c r="CZ118" s="983"/>
      <c r="DA118" s="983"/>
      <c r="DB118" s="983"/>
      <c r="DC118" s="983"/>
      <c r="DD118" s="983"/>
      <c r="DE118" s="983"/>
      <c r="DF118" s="984"/>
      <c r="DG118" s="1024" t="s">
        <v>457</v>
      </c>
      <c r="DH118" s="1025"/>
      <c r="DI118" s="1025"/>
      <c r="DJ118" s="1025"/>
      <c r="DK118" s="1026"/>
      <c r="DL118" s="1027" t="s">
        <v>460</v>
      </c>
      <c r="DM118" s="1025"/>
      <c r="DN118" s="1025"/>
      <c r="DO118" s="1025"/>
      <c r="DP118" s="1026"/>
      <c r="DQ118" s="1027" t="s">
        <v>457</v>
      </c>
      <c r="DR118" s="1025"/>
      <c r="DS118" s="1025"/>
      <c r="DT118" s="1025"/>
      <c r="DU118" s="1026"/>
      <c r="DV118" s="1028" t="s">
        <v>458</v>
      </c>
      <c r="DW118" s="1029"/>
      <c r="DX118" s="1029"/>
      <c r="DY118" s="1029"/>
      <c r="DZ118" s="1030"/>
    </row>
    <row r="119" spans="1:130" s="248" customFormat="1" ht="26.25" customHeight="1" x14ac:dyDescent="0.2">
      <c r="A119" s="1124" t="s">
        <v>430</v>
      </c>
      <c r="B119" s="1010"/>
      <c r="C119" s="989" t="s">
        <v>431</v>
      </c>
      <c r="D119" s="990"/>
      <c r="E119" s="990"/>
      <c r="F119" s="990"/>
      <c r="G119" s="990"/>
      <c r="H119" s="990"/>
      <c r="I119" s="990"/>
      <c r="J119" s="990"/>
      <c r="K119" s="990"/>
      <c r="L119" s="990"/>
      <c r="M119" s="990"/>
      <c r="N119" s="990"/>
      <c r="O119" s="990"/>
      <c r="P119" s="990"/>
      <c r="Q119" s="990"/>
      <c r="R119" s="990"/>
      <c r="S119" s="990"/>
      <c r="T119" s="990"/>
      <c r="U119" s="990"/>
      <c r="V119" s="990"/>
      <c r="W119" s="990"/>
      <c r="X119" s="990"/>
      <c r="Y119" s="990"/>
      <c r="Z119" s="991"/>
      <c r="AA119" s="957" t="s">
        <v>461</v>
      </c>
      <c r="AB119" s="958"/>
      <c r="AC119" s="958"/>
      <c r="AD119" s="958"/>
      <c r="AE119" s="959"/>
      <c r="AF119" s="960" t="s">
        <v>462</v>
      </c>
      <c r="AG119" s="958"/>
      <c r="AH119" s="958"/>
      <c r="AI119" s="958"/>
      <c r="AJ119" s="959"/>
      <c r="AK119" s="960" t="s">
        <v>127</v>
      </c>
      <c r="AL119" s="958"/>
      <c r="AM119" s="958"/>
      <c r="AN119" s="958"/>
      <c r="AO119" s="959"/>
      <c r="AP119" s="961" t="s">
        <v>463</v>
      </c>
      <c r="AQ119" s="962"/>
      <c r="AR119" s="962"/>
      <c r="AS119" s="962"/>
      <c r="AT119" s="963"/>
      <c r="AU119" s="968"/>
      <c r="AV119" s="969"/>
      <c r="AW119" s="969"/>
      <c r="AX119" s="969"/>
      <c r="AY119" s="969"/>
      <c r="AZ119" s="279" t="s">
        <v>185</v>
      </c>
      <c r="BA119" s="279"/>
      <c r="BB119" s="279"/>
      <c r="BC119" s="279"/>
      <c r="BD119" s="279"/>
      <c r="BE119" s="279"/>
      <c r="BF119" s="279"/>
      <c r="BG119" s="279"/>
      <c r="BH119" s="279"/>
      <c r="BI119" s="279"/>
      <c r="BJ119" s="279"/>
      <c r="BK119" s="279"/>
      <c r="BL119" s="279"/>
      <c r="BM119" s="279"/>
      <c r="BN119" s="279"/>
      <c r="BO119" s="1041" t="s">
        <v>464</v>
      </c>
      <c r="BP119" s="1072"/>
      <c r="BQ119" s="1063">
        <v>39978024</v>
      </c>
      <c r="BR119" s="1064"/>
      <c r="BS119" s="1064"/>
      <c r="BT119" s="1064"/>
      <c r="BU119" s="1064"/>
      <c r="BV119" s="1064">
        <v>37404931</v>
      </c>
      <c r="BW119" s="1064"/>
      <c r="BX119" s="1064"/>
      <c r="BY119" s="1064"/>
      <c r="BZ119" s="1064"/>
      <c r="CA119" s="1064">
        <v>39406657</v>
      </c>
      <c r="CB119" s="1064"/>
      <c r="CC119" s="1064"/>
      <c r="CD119" s="1064"/>
      <c r="CE119" s="1064"/>
      <c r="CF119" s="1065"/>
      <c r="CG119" s="1066"/>
      <c r="CH119" s="1066"/>
      <c r="CI119" s="1066"/>
      <c r="CJ119" s="1067"/>
      <c r="CK119" s="1013"/>
      <c r="CL119" s="1014"/>
      <c r="CM119" s="1068" t="s">
        <v>465</v>
      </c>
      <c r="CN119" s="1069"/>
      <c r="CO119" s="1069"/>
      <c r="CP119" s="1069"/>
      <c r="CQ119" s="1069"/>
      <c r="CR119" s="1069"/>
      <c r="CS119" s="1069"/>
      <c r="CT119" s="1069"/>
      <c r="CU119" s="1069"/>
      <c r="CV119" s="1069"/>
      <c r="CW119" s="1069"/>
      <c r="CX119" s="1069"/>
      <c r="CY119" s="1069"/>
      <c r="CZ119" s="1069"/>
      <c r="DA119" s="1069"/>
      <c r="DB119" s="1069"/>
      <c r="DC119" s="1069"/>
      <c r="DD119" s="1069"/>
      <c r="DE119" s="1069"/>
      <c r="DF119" s="1070"/>
      <c r="DG119" s="1071" t="s">
        <v>466</v>
      </c>
      <c r="DH119" s="1050"/>
      <c r="DI119" s="1050"/>
      <c r="DJ119" s="1050"/>
      <c r="DK119" s="1051"/>
      <c r="DL119" s="1049" t="s">
        <v>467</v>
      </c>
      <c r="DM119" s="1050"/>
      <c r="DN119" s="1050"/>
      <c r="DO119" s="1050"/>
      <c r="DP119" s="1051"/>
      <c r="DQ119" s="1049" t="s">
        <v>468</v>
      </c>
      <c r="DR119" s="1050"/>
      <c r="DS119" s="1050"/>
      <c r="DT119" s="1050"/>
      <c r="DU119" s="1051"/>
      <c r="DV119" s="1052" t="s">
        <v>127</v>
      </c>
      <c r="DW119" s="1053"/>
      <c r="DX119" s="1053"/>
      <c r="DY119" s="1053"/>
      <c r="DZ119" s="1054"/>
    </row>
    <row r="120" spans="1:130" s="248" customFormat="1" ht="26.25" customHeight="1" x14ac:dyDescent="0.2">
      <c r="A120" s="1125"/>
      <c r="B120" s="1012"/>
      <c r="C120" s="982" t="s">
        <v>436</v>
      </c>
      <c r="D120" s="983"/>
      <c r="E120" s="983"/>
      <c r="F120" s="983"/>
      <c r="G120" s="983"/>
      <c r="H120" s="983"/>
      <c r="I120" s="983"/>
      <c r="J120" s="983"/>
      <c r="K120" s="983"/>
      <c r="L120" s="983"/>
      <c r="M120" s="983"/>
      <c r="N120" s="983"/>
      <c r="O120" s="983"/>
      <c r="P120" s="983"/>
      <c r="Q120" s="983"/>
      <c r="R120" s="983"/>
      <c r="S120" s="983"/>
      <c r="T120" s="983"/>
      <c r="U120" s="983"/>
      <c r="V120" s="983"/>
      <c r="W120" s="983"/>
      <c r="X120" s="983"/>
      <c r="Y120" s="983"/>
      <c r="Z120" s="984"/>
      <c r="AA120" s="1024" t="s">
        <v>468</v>
      </c>
      <c r="AB120" s="1025"/>
      <c r="AC120" s="1025"/>
      <c r="AD120" s="1025"/>
      <c r="AE120" s="1026"/>
      <c r="AF120" s="1027" t="s">
        <v>127</v>
      </c>
      <c r="AG120" s="1025"/>
      <c r="AH120" s="1025"/>
      <c r="AI120" s="1025"/>
      <c r="AJ120" s="1026"/>
      <c r="AK120" s="1027" t="s">
        <v>468</v>
      </c>
      <c r="AL120" s="1025"/>
      <c r="AM120" s="1025"/>
      <c r="AN120" s="1025"/>
      <c r="AO120" s="1026"/>
      <c r="AP120" s="1028" t="s">
        <v>127</v>
      </c>
      <c r="AQ120" s="1029"/>
      <c r="AR120" s="1029"/>
      <c r="AS120" s="1029"/>
      <c r="AT120" s="1030"/>
      <c r="AU120" s="1055" t="s">
        <v>469</v>
      </c>
      <c r="AV120" s="1056"/>
      <c r="AW120" s="1056"/>
      <c r="AX120" s="1056"/>
      <c r="AY120" s="1057"/>
      <c r="AZ120" s="1006" t="s">
        <v>470</v>
      </c>
      <c r="BA120" s="955"/>
      <c r="BB120" s="955"/>
      <c r="BC120" s="955"/>
      <c r="BD120" s="955"/>
      <c r="BE120" s="955"/>
      <c r="BF120" s="955"/>
      <c r="BG120" s="955"/>
      <c r="BH120" s="955"/>
      <c r="BI120" s="955"/>
      <c r="BJ120" s="955"/>
      <c r="BK120" s="955"/>
      <c r="BL120" s="955"/>
      <c r="BM120" s="955"/>
      <c r="BN120" s="955"/>
      <c r="BO120" s="955"/>
      <c r="BP120" s="956"/>
      <c r="BQ120" s="992">
        <v>53152501</v>
      </c>
      <c r="BR120" s="993"/>
      <c r="BS120" s="993"/>
      <c r="BT120" s="993"/>
      <c r="BU120" s="993"/>
      <c r="BV120" s="993">
        <v>57649099</v>
      </c>
      <c r="BW120" s="993"/>
      <c r="BX120" s="993"/>
      <c r="BY120" s="993"/>
      <c r="BZ120" s="993"/>
      <c r="CA120" s="993">
        <v>60697456</v>
      </c>
      <c r="CB120" s="993"/>
      <c r="CC120" s="993"/>
      <c r="CD120" s="993"/>
      <c r="CE120" s="993"/>
      <c r="CF120" s="1007">
        <v>72.400000000000006</v>
      </c>
      <c r="CG120" s="1008"/>
      <c r="CH120" s="1008"/>
      <c r="CI120" s="1008"/>
      <c r="CJ120" s="1008"/>
      <c r="CK120" s="1073" t="s">
        <v>471</v>
      </c>
      <c r="CL120" s="1074"/>
      <c r="CM120" s="1074"/>
      <c r="CN120" s="1074"/>
      <c r="CO120" s="1075"/>
      <c r="CP120" s="1081" t="s">
        <v>472</v>
      </c>
      <c r="CQ120" s="1082"/>
      <c r="CR120" s="1082"/>
      <c r="CS120" s="1082"/>
      <c r="CT120" s="1082"/>
      <c r="CU120" s="1082"/>
      <c r="CV120" s="1082"/>
      <c r="CW120" s="1082"/>
      <c r="CX120" s="1082"/>
      <c r="CY120" s="1082"/>
      <c r="CZ120" s="1082"/>
      <c r="DA120" s="1082"/>
      <c r="DB120" s="1082"/>
      <c r="DC120" s="1082"/>
      <c r="DD120" s="1082"/>
      <c r="DE120" s="1082"/>
      <c r="DF120" s="1083"/>
      <c r="DG120" s="992" t="s">
        <v>461</v>
      </c>
      <c r="DH120" s="993"/>
      <c r="DI120" s="993"/>
      <c r="DJ120" s="993"/>
      <c r="DK120" s="993"/>
      <c r="DL120" s="993" t="s">
        <v>457</v>
      </c>
      <c r="DM120" s="993"/>
      <c r="DN120" s="993"/>
      <c r="DO120" s="993"/>
      <c r="DP120" s="993"/>
      <c r="DQ120" s="993" t="s">
        <v>462</v>
      </c>
      <c r="DR120" s="993"/>
      <c r="DS120" s="993"/>
      <c r="DT120" s="993"/>
      <c r="DU120" s="993"/>
      <c r="DV120" s="994" t="s">
        <v>391</v>
      </c>
      <c r="DW120" s="994"/>
      <c r="DX120" s="994"/>
      <c r="DY120" s="994"/>
      <c r="DZ120" s="995"/>
    </row>
    <row r="121" spans="1:130" s="248" customFormat="1" ht="26.25" customHeight="1" x14ac:dyDescent="0.2">
      <c r="A121" s="1125"/>
      <c r="B121" s="1012"/>
      <c r="C121" s="1033" t="s">
        <v>473</v>
      </c>
      <c r="D121" s="1034"/>
      <c r="E121" s="1034"/>
      <c r="F121" s="1034"/>
      <c r="G121" s="1034"/>
      <c r="H121" s="1034"/>
      <c r="I121" s="1034"/>
      <c r="J121" s="1034"/>
      <c r="K121" s="1034"/>
      <c r="L121" s="1034"/>
      <c r="M121" s="1034"/>
      <c r="N121" s="1034"/>
      <c r="O121" s="1034"/>
      <c r="P121" s="1034"/>
      <c r="Q121" s="1034"/>
      <c r="R121" s="1034"/>
      <c r="S121" s="1034"/>
      <c r="T121" s="1034"/>
      <c r="U121" s="1034"/>
      <c r="V121" s="1034"/>
      <c r="W121" s="1034"/>
      <c r="X121" s="1034"/>
      <c r="Y121" s="1034"/>
      <c r="Z121" s="1035"/>
      <c r="AA121" s="1024" t="s">
        <v>463</v>
      </c>
      <c r="AB121" s="1025"/>
      <c r="AC121" s="1025"/>
      <c r="AD121" s="1025"/>
      <c r="AE121" s="1026"/>
      <c r="AF121" s="1027" t="s">
        <v>458</v>
      </c>
      <c r="AG121" s="1025"/>
      <c r="AH121" s="1025"/>
      <c r="AI121" s="1025"/>
      <c r="AJ121" s="1026"/>
      <c r="AK121" s="1027" t="s">
        <v>127</v>
      </c>
      <c r="AL121" s="1025"/>
      <c r="AM121" s="1025"/>
      <c r="AN121" s="1025"/>
      <c r="AO121" s="1026"/>
      <c r="AP121" s="1028" t="s">
        <v>462</v>
      </c>
      <c r="AQ121" s="1029"/>
      <c r="AR121" s="1029"/>
      <c r="AS121" s="1029"/>
      <c r="AT121" s="1030"/>
      <c r="AU121" s="1058"/>
      <c r="AV121" s="1059"/>
      <c r="AW121" s="1059"/>
      <c r="AX121" s="1059"/>
      <c r="AY121" s="1060"/>
      <c r="AZ121" s="1015" t="s">
        <v>474</v>
      </c>
      <c r="BA121" s="1016"/>
      <c r="BB121" s="1016"/>
      <c r="BC121" s="1016"/>
      <c r="BD121" s="1016"/>
      <c r="BE121" s="1016"/>
      <c r="BF121" s="1016"/>
      <c r="BG121" s="1016"/>
      <c r="BH121" s="1016"/>
      <c r="BI121" s="1016"/>
      <c r="BJ121" s="1016"/>
      <c r="BK121" s="1016"/>
      <c r="BL121" s="1016"/>
      <c r="BM121" s="1016"/>
      <c r="BN121" s="1016"/>
      <c r="BO121" s="1016"/>
      <c r="BP121" s="1017"/>
      <c r="BQ121" s="985" t="s">
        <v>127</v>
      </c>
      <c r="BR121" s="986"/>
      <c r="BS121" s="986"/>
      <c r="BT121" s="986"/>
      <c r="BU121" s="986"/>
      <c r="BV121" s="986" t="s">
        <v>462</v>
      </c>
      <c r="BW121" s="986"/>
      <c r="BX121" s="986"/>
      <c r="BY121" s="986"/>
      <c r="BZ121" s="986"/>
      <c r="CA121" s="986" t="s">
        <v>127</v>
      </c>
      <c r="CB121" s="986"/>
      <c r="CC121" s="986"/>
      <c r="CD121" s="986"/>
      <c r="CE121" s="986"/>
      <c r="CF121" s="980" t="s">
        <v>462</v>
      </c>
      <c r="CG121" s="981"/>
      <c r="CH121" s="981"/>
      <c r="CI121" s="981"/>
      <c r="CJ121" s="981"/>
      <c r="CK121" s="1076"/>
      <c r="CL121" s="1077"/>
      <c r="CM121" s="1077"/>
      <c r="CN121" s="1077"/>
      <c r="CO121" s="1078"/>
      <c r="CP121" s="1086" t="s">
        <v>475</v>
      </c>
      <c r="CQ121" s="1087"/>
      <c r="CR121" s="1087"/>
      <c r="CS121" s="1087"/>
      <c r="CT121" s="1087"/>
      <c r="CU121" s="1087"/>
      <c r="CV121" s="1087"/>
      <c r="CW121" s="1087"/>
      <c r="CX121" s="1087"/>
      <c r="CY121" s="1087"/>
      <c r="CZ121" s="1087"/>
      <c r="DA121" s="1087"/>
      <c r="DB121" s="1087"/>
      <c r="DC121" s="1087"/>
      <c r="DD121" s="1087"/>
      <c r="DE121" s="1087"/>
      <c r="DF121" s="1088"/>
      <c r="DG121" s="985" t="s">
        <v>127</v>
      </c>
      <c r="DH121" s="986"/>
      <c r="DI121" s="986"/>
      <c r="DJ121" s="986"/>
      <c r="DK121" s="986"/>
      <c r="DL121" s="986" t="s">
        <v>391</v>
      </c>
      <c r="DM121" s="986"/>
      <c r="DN121" s="986"/>
      <c r="DO121" s="986"/>
      <c r="DP121" s="986"/>
      <c r="DQ121" s="986" t="s">
        <v>127</v>
      </c>
      <c r="DR121" s="986"/>
      <c r="DS121" s="986"/>
      <c r="DT121" s="986"/>
      <c r="DU121" s="986"/>
      <c r="DV121" s="987" t="s">
        <v>457</v>
      </c>
      <c r="DW121" s="987"/>
      <c r="DX121" s="987"/>
      <c r="DY121" s="987"/>
      <c r="DZ121" s="988"/>
    </row>
    <row r="122" spans="1:130" s="248" customFormat="1" ht="26.25" customHeight="1" x14ac:dyDescent="0.2">
      <c r="A122" s="1125"/>
      <c r="B122" s="1012"/>
      <c r="C122" s="982" t="s">
        <v>446</v>
      </c>
      <c r="D122" s="983"/>
      <c r="E122" s="983"/>
      <c r="F122" s="983"/>
      <c r="G122" s="983"/>
      <c r="H122" s="983"/>
      <c r="I122" s="983"/>
      <c r="J122" s="983"/>
      <c r="K122" s="983"/>
      <c r="L122" s="983"/>
      <c r="M122" s="983"/>
      <c r="N122" s="983"/>
      <c r="O122" s="983"/>
      <c r="P122" s="983"/>
      <c r="Q122" s="983"/>
      <c r="R122" s="983"/>
      <c r="S122" s="983"/>
      <c r="T122" s="983"/>
      <c r="U122" s="983"/>
      <c r="V122" s="983"/>
      <c r="W122" s="983"/>
      <c r="X122" s="983"/>
      <c r="Y122" s="983"/>
      <c r="Z122" s="984"/>
      <c r="AA122" s="1024" t="s">
        <v>457</v>
      </c>
      <c r="AB122" s="1025"/>
      <c r="AC122" s="1025"/>
      <c r="AD122" s="1025"/>
      <c r="AE122" s="1026"/>
      <c r="AF122" s="1027" t="s">
        <v>391</v>
      </c>
      <c r="AG122" s="1025"/>
      <c r="AH122" s="1025"/>
      <c r="AI122" s="1025"/>
      <c r="AJ122" s="1026"/>
      <c r="AK122" s="1027" t="s">
        <v>468</v>
      </c>
      <c r="AL122" s="1025"/>
      <c r="AM122" s="1025"/>
      <c r="AN122" s="1025"/>
      <c r="AO122" s="1026"/>
      <c r="AP122" s="1028" t="s">
        <v>462</v>
      </c>
      <c r="AQ122" s="1029"/>
      <c r="AR122" s="1029"/>
      <c r="AS122" s="1029"/>
      <c r="AT122" s="1030"/>
      <c r="AU122" s="1058"/>
      <c r="AV122" s="1059"/>
      <c r="AW122" s="1059"/>
      <c r="AX122" s="1059"/>
      <c r="AY122" s="1060"/>
      <c r="AZ122" s="1040" t="s">
        <v>476</v>
      </c>
      <c r="BA122" s="1031"/>
      <c r="BB122" s="1031"/>
      <c r="BC122" s="1031"/>
      <c r="BD122" s="1031"/>
      <c r="BE122" s="1031"/>
      <c r="BF122" s="1031"/>
      <c r="BG122" s="1031"/>
      <c r="BH122" s="1031"/>
      <c r="BI122" s="1031"/>
      <c r="BJ122" s="1031"/>
      <c r="BK122" s="1031"/>
      <c r="BL122" s="1031"/>
      <c r="BM122" s="1031"/>
      <c r="BN122" s="1031"/>
      <c r="BO122" s="1031"/>
      <c r="BP122" s="1032"/>
      <c r="BQ122" s="1063">
        <v>50297253</v>
      </c>
      <c r="BR122" s="1064"/>
      <c r="BS122" s="1064"/>
      <c r="BT122" s="1064"/>
      <c r="BU122" s="1064"/>
      <c r="BV122" s="1064">
        <v>45500241</v>
      </c>
      <c r="BW122" s="1064"/>
      <c r="BX122" s="1064"/>
      <c r="BY122" s="1064"/>
      <c r="BZ122" s="1064"/>
      <c r="CA122" s="1064">
        <v>42484401</v>
      </c>
      <c r="CB122" s="1064"/>
      <c r="CC122" s="1064"/>
      <c r="CD122" s="1064"/>
      <c r="CE122" s="1064"/>
      <c r="CF122" s="1084">
        <v>50.7</v>
      </c>
      <c r="CG122" s="1085"/>
      <c r="CH122" s="1085"/>
      <c r="CI122" s="1085"/>
      <c r="CJ122" s="1085"/>
      <c r="CK122" s="1076"/>
      <c r="CL122" s="1077"/>
      <c r="CM122" s="1077"/>
      <c r="CN122" s="1077"/>
      <c r="CO122" s="1078"/>
      <c r="CP122" s="1086" t="s">
        <v>477</v>
      </c>
      <c r="CQ122" s="1087"/>
      <c r="CR122" s="1087"/>
      <c r="CS122" s="1087"/>
      <c r="CT122" s="1087"/>
      <c r="CU122" s="1087"/>
      <c r="CV122" s="1087"/>
      <c r="CW122" s="1087"/>
      <c r="CX122" s="1087"/>
      <c r="CY122" s="1087"/>
      <c r="CZ122" s="1087"/>
      <c r="DA122" s="1087"/>
      <c r="DB122" s="1087"/>
      <c r="DC122" s="1087"/>
      <c r="DD122" s="1087"/>
      <c r="DE122" s="1087"/>
      <c r="DF122" s="1088"/>
      <c r="DG122" s="985" t="s">
        <v>127</v>
      </c>
      <c r="DH122" s="986"/>
      <c r="DI122" s="986"/>
      <c r="DJ122" s="986"/>
      <c r="DK122" s="986"/>
      <c r="DL122" s="986" t="s">
        <v>127</v>
      </c>
      <c r="DM122" s="986"/>
      <c r="DN122" s="986"/>
      <c r="DO122" s="986"/>
      <c r="DP122" s="986"/>
      <c r="DQ122" s="986" t="s">
        <v>457</v>
      </c>
      <c r="DR122" s="986"/>
      <c r="DS122" s="986"/>
      <c r="DT122" s="986"/>
      <c r="DU122" s="986"/>
      <c r="DV122" s="987" t="s">
        <v>457</v>
      </c>
      <c r="DW122" s="987"/>
      <c r="DX122" s="987"/>
      <c r="DY122" s="987"/>
      <c r="DZ122" s="988"/>
    </row>
    <row r="123" spans="1:130" s="248" customFormat="1" ht="26.25" customHeight="1" x14ac:dyDescent="0.2">
      <c r="A123" s="1125"/>
      <c r="B123" s="1012"/>
      <c r="C123" s="982" t="s">
        <v>452</v>
      </c>
      <c r="D123" s="983"/>
      <c r="E123" s="983"/>
      <c r="F123" s="983"/>
      <c r="G123" s="983"/>
      <c r="H123" s="983"/>
      <c r="I123" s="983"/>
      <c r="J123" s="983"/>
      <c r="K123" s="983"/>
      <c r="L123" s="983"/>
      <c r="M123" s="983"/>
      <c r="N123" s="983"/>
      <c r="O123" s="983"/>
      <c r="P123" s="983"/>
      <c r="Q123" s="983"/>
      <c r="R123" s="983"/>
      <c r="S123" s="983"/>
      <c r="T123" s="983"/>
      <c r="U123" s="983"/>
      <c r="V123" s="983"/>
      <c r="W123" s="983"/>
      <c r="X123" s="983"/>
      <c r="Y123" s="983"/>
      <c r="Z123" s="984"/>
      <c r="AA123" s="1024">
        <v>42825</v>
      </c>
      <c r="AB123" s="1025"/>
      <c r="AC123" s="1025"/>
      <c r="AD123" s="1025"/>
      <c r="AE123" s="1026"/>
      <c r="AF123" s="1027">
        <v>32000</v>
      </c>
      <c r="AG123" s="1025"/>
      <c r="AH123" s="1025"/>
      <c r="AI123" s="1025"/>
      <c r="AJ123" s="1026"/>
      <c r="AK123" s="1027" t="s">
        <v>127</v>
      </c>
      <c r="AL123" s="1025"/>
      <c r="AM123" s="1025"/>
      <c r="AN123" s="1025"/>
      <c r="AO123" s="1026"/>
      <c r="AP123" s="1028" t="s">
        <v>127</v>
      </c>
      <c r="AQ123" s="1029"/>
      <c r="AR123" s="1029"/>
      <c r="AS123" s="1029"/>
      <c r="AT123" s="1030"/>
      <c r="AU123" s="1061"/>
      <c r="AV123" s="1062"/>
      <c r="AW123" s="1062"/>
      <c r="AX123" s="1062"/>
      <c r="AY123" s="1062"/>
      <c r="AZ123" s="279" t="s">
        <v>185</v>
      </c>
      <c r="BA123" s="279"/>
      <c r="BB123" s="279"/>
      <c r="BC123" s="279"/>
      <c r="BD123" s="279"/>
      <c r="BE123" s="279"/>
      <c r="BF123" s="279"/>
      <c r="BG123" s="279"/>
      <c r="BH123" s="279"/>
      <c r="BI123" s="279"/>
      <c r="BJ123" s="279"/>
      <c r="BK123" s="279"/>
      <c r="BL123" s="279"/>
      <c r="BM123" s="279"/>
      <c r="BN123" s="279"/>
      <c r="BO123" s="1041" t="s">
        <v>478</v>
      </c>
      <c r="BP123" s="1072"/>
      <c r="BQ123" s="1131">
        <v>103449754</v>
      </c>
      <c r="BR123" s="1132"/>
      <c r="BS123" s="1132"/>
      <c r="BT123" s="1132"/>
      <c r="BU123" s="1132"/>
      <c r="BV123" s="1132">
        <v>103149340</v>
      </c>
      <c r="BW123" s="1132"/>
      <c r="BX123" s="1132"/>
      <c r="BY123" s="1132"/>
      <c r="BZ123" s="1132"/>
      <c r="CA123" s="1132">
        <v>103181857</v>
      </c>
      <c r="CB123" s="1132"/>
      <c r="CC123" s="1132"/>
      <c r="CD123" s="1132"/>
      <c r="CE123" s="1132"/>
      <c r="CF123" s="1065"/>
      <c r="CG123" s="1066"/>
      <c r="CH123" s="1066"/>
      <c r="CI123" s="1066"/>
      <c r="CJ123" s="1067"/>
      <c r="CK123" s="1076"/>
      <c r="CL123" s="1077"/>
      <c r="CM123" s="1077"/>
      <c r="CN123" s="1077"/>
      <c r="CO123" s="1078"/>
      <c r="CP123" s="1086"/>
      <c r="CQ123" s="1087"/>
      <c r="CR123" s="1087"/>
      <c r="CS123" s="1087"/>
      <c r="CT123" s="1087"/>
      <c r="CU123" s="1087"/>
      <c r="CV123" s="1087"/>
      <c r="CW123" s="1087"/>
      <c r="CX123" s="1087"/>
      <c r="CY123" s="1087"/>
      <c r="CZ123" s="1087"/>
      <c r="DA123" s="1087"/>
      <c r="DB123" s="1087"/>
      <c r="DC123" s="1087"/>
      <c r="DD123" s="1087"/>
      <c r="DE123" s="1087"/>
      <c r="DF123" s="1088"/>
      <c r="DG123" s="1024"/>
      <c r="DH123" s="1025"/>
      <c r="DI123" s="1025"/>
      <c r="DJ123" s="1025"/>
      <c r="DK123" s="1026"/>
      <c r="DL123" s="1027"/>
      <c r="DM123" s="1025"/>
      <c r="DN123" s="1025"/>
      <c r="DO123" s="1025"/>
      <c r="DP123" s="1026"/>
      <c r="DQ123" s="1027"/>
      <c r="DR123" s="1025"/>
      <c r="DS123" s="1025"/>
      <c r="DT123" s="1025"/>
      <c r="DU123" s="1026"/>
      <c r="DV123" s="1028"/>
      <c r="DW123" s="1029"/>
      <c r="DX123" s="1029"/>
      <c r="DY123" s="1029"/>
      <c r="DZ123" s="1030"/>
    </row>
    <row r="124" spans="1:130" s="248" customFormat="1" ht="26.25" customHeight="1" thickBot="1" x14ac:dyDescent="0.25">
      <c r="A124" s="1125"/>
      <c r="B124" s="1012"/>
      <c r="C124" s="982" t="s">
        <v>455</v>
      </c>
      <c r="D124" s="983"/>
      <c r="E124" s="983"/>
      <c r="F124" s="983"/>
      <c r="G124" s="983"/>
      <c r="H124" s="983"/>
      <c r="I124" s="983"/>
      <c r="J124" s="983"/>
      <c r="K124" s="983"/>
      <c r="L124" s="983"/>
      <c r="M124" s="983"/>
      <c r="N124" s="983"/>
      <c r="O124" s="983"/>
      <c r="P124" s="983"/>
      <c r="Q124" s="983"/>
      <c r="R124" s="983"/>
      <c r="S124" s="983"/>
      <c r="T124" s="983"/>
      <c r="U124" s="983"/>
      <c r="V124" s="983"/>
      <c r="W124" s="983"/>
      <c r="X124" s="983"/>
      <c r="Y124" s="983"/>
      <c r="Z124" s="984"/>
      <c r="AA124" s="1024" t="s">
        <v>127</v>
      </c>
      <c r="AB124" s="1025"/>
      <c r="AC124" s="1025"/>
      <c r="AD124" s="1025"/>
      <c r="AE124" s="1026"/>
      <c r="AF124" s="1027" t="s">
        <v>479</v>
      </c>
      <c r="AG124" s="1025"/>
      <c r="AH124" s="1025"/>
      <c r="AI124" s="1025"/>
      <c r="AJ124" s="1026"/>
      <c r="AK124" s="1027" t="s">
        <v>391</v>
      </c>
      <c r="AL124" s="1025"/>
      <c r="AM124" s="1025"/>
      <c r="AN124" s="1025"/>
      <c r="AO124" s="1026"/>
      <c r="AP124" s="1028" t="s">
        <v>458</v>
      </c>
      <c r="AQ124" s="1029"/>
      <c r="AR124" s="1029"/>
      <c r="AS124" s="1029"/>
      <c r="AT124" s="1030"/>
      <c r="AU124" s="1127" t="s">
        <v>480</v>
      </c>
      <c r="AV124" s="1128"/>
      <c r="AW124" s="1128"/>
      <c r="AX124" s="1128"/>
      <c r="AY124" s="1128"/>
      <c r="AZ124" s="1128"/>
      <c r="BA124" s="1128"/>
      <c r="BB124" s="1128"/>
      <c r="BC124" s="1128"/>
      <c r="BD124" s="1128"/>
      <c r="BE124" s="1128"/>
      <c r="BF124" s="1128"/>
      <c r="BG124" s="1128"/>
      <c r="BH124" s="1128"/>
      <c r="BI124" s="1128"/>
      <c r="BJ124" s="1128"/>
      <c r="BK124" s="1128"/>
      <c r="BL124" s="1128"/>
      <c r="BM124" s="1128"/>
      <c r="BN124" s="1128"/>
      <c r="BO124" s="1128"/>
      <c r="BP124" s="1129"/>
      <c r="BQ124" s="1130" t="s">
        <v>468</v>
      </c>
      <c r="BR124" s="1094"/>
      <c r="BS124" s="1094"/>
      <c r="BT124" s="1094"/>
      <c r="BU124" s="1094"/>
      <c r="BV124" s="1094" t="s">
        <v>457</v>
      </c>
      <c r="BW124" s="1094"/>
      <c r="BX124" s="1094"/>
      <c r="BY124" s="1094"/>
      <c r="BZ124" s="1094"/>
      <c r="CA124" s="1094" t="s">
        <v>457</v>
      </c>
      <c r="CB124" s="1094"/>
      <c r="CC124" s="1094"/>
      <c r="CD124" s="1094"/>
      <c r="CE124" s="1094"/>
      <c r="CF124" s="1095"/>
      <c r="CG124" s="1096"/>
      <c r="CH124" s="1096"/>
      <c r="CI124" s="1096"/>
      <c r="CJ124" s="1097"/>
      <c r="CK124" s="1079"/>
      <c r="CL124" s="1079"/>
      <c r="CM124" s="1079"/>
      <c r="CN124" s="1079"/>
      <c r="CO124" s="1080"/>
      <c r="CP124" s="1086" t="s">
        <v>481</v>
      </c>
      <c r="CQ124" s="1087"/>
      <c r="CR124" s="1087"/>
      <c r="CS124" s="1087"/>
      <c r="CT124" s="1087"/>
      <c r="CU124" s="1087"/>
      <c r="CV124" s="1087"/>
      <c r="CW124" s="1087"/>
      <c r="CX124" s="1087"/>
      <c r="CY124" s="1087"/>
      <c r="CZ124" s="1087"/>
      <c r="DA124" s="1087"/>
      <c r="DB124" s="1087"/>
      <c r="DC124" s="1087"/>
      <c r="DD124" s="1087"/>
      <c r="DE124" s="1087"/>
      <c r="DF124" s="1088"/>
      <c r="DG124" s="1071" t="s">
        <v>467</v>
      </c>
      <c r="DH124" s="1050"/>
      <c r="DI124" s="1050"/>
      <c r="DJ124" s="1050"/>
      <c r="DK124" s="1051"/>
      <c r="DL124" s="1049" t="s">
        <v>468</v>
      </c>
      <c r="DM124" s="1050"/>
      <c r="DN124" s="1050"/>
      <c r="DO124" s="1050"/>
      <c r="DP124" s="1051"/>
      <c r="DQ124" s="1049" t="s">
        <v>127</v>
      </c>
      <c r="DR124" s="1050"/>
      <c r="DS124" s="1050"/>
      <c r="DT124" s="1050"/>
      <c r="DU124" s="1051"/>
      <c r="DV124" s="1052" t="s">
        <v>457</v>
      </c>
      <c r="DW124" s="1053"/>
      <c r="DX124" s="1053"/>
      <c r="DY124" s="1053"/>
      <c r="DZ124" s="1054"/>
    </row>
    <row r="125" spans="1:130" s="248" customFormat="1" ht="26.25" customHeight="1" x14ac:dyDescent="0.2">
      <c r="A125" s="1125"/>
      <c r="B125" s="1012"/>
      <c r="C125" s="982" t="s">
        <v>459</v>
      </c>
      <c r="D125" s="983"/>
      <c r="E125" s="983"/>
      <c r="F125" s="983"/>
      <c r="G125" s="983"/>
      <c r="H125" s="983"/>
      <c r="I125" s="983"/>
      <c r="J125" s="983"/>
      <c r="K125" s="983"/>
      <c r="L125" s="983"/>
      <c r="M125" s="983"/>
      <c r="N125" s="983"/>
      <c r="O125" s="983"/>
      <c r="P125" s="983"/>
      <c r="Q125" s="983"/>
      <c r="R125" s="983"/>
      <c r="S125" s="983"/>
      <c r="T125" s="983"/>
      <c r="U125" s="983"/>
      <c r="V125" s="983"/>
      <c r="W125" s="983"/>
      <c r="X125" s="983"/>
      <c r="Y125" s="983"/>
      <c r="Z125" s="984"/>
      <c r="AA125" s="1024" t="s">
        <v>468</v>
      </c>
      <c r="AB125" s="1025"/>
      <c r="AC125" s="1025"/>
      <c r="AD125" s="1025"/>
      <c r="AE125" s="1026"/>
      <c r="AF125" s="1027" t="s">
        <v>467</v>
      </c>
      <c r="AG125" s="1025"/>
      <c r="AH125" s="1025"/>
      <c r="AI125" s="1025"/>
      <c r="AJ125" s="1026"/>
      <c r="AK125" s="1027" t="s">
        <v>467</v>
      </c>
      <c r="AL125" s="1025"/>
      <c r="AM125" s="1025"/>
      <c r="AN125" s="1025"/>
      <c r="AO125" s="1026"/>
      <c r="AP125" s="1028" t="s">
        <v>127</v>
      </c>
      <c r="AQ125" s="1029"/>
      <c r="AR125" s="1029"/>
      <c r="AS125" s="1029"/>
      <c r="AT125" s="103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9" t="s">
        <v>482</v>
      </c>
      <c r="CL125" s="1074"/>
      <c r="CM125" s="1074"/>
      <c r="CN125" s="1074"/>
      <c r="CO125" s="1075"/>
      <c r="CP125" s="1006" t="s">
        <v>483</v>
      </c>
      <c r="CQ125" s="955"/>
      <c r="CR125" s="955"/>
      <c r="CS125" s="955"/>
      <c r="CT125" s="955"/>
      <c r="CU125" s="955"/>
      <c r="CV125" s="955"/>
      <c r="CW125" s="955"/>
      <c r="CX125" s="955"/>
      <c r="CY125" s="955"/>
      <c r="CZ125" s="955"/>
      <c r="DA125" s="955"/>
      <c r="DB125" s="955"/>
      <c r="DC125" s="955"/>
      <c r="DD125" s="955"/>
      <c r="DE125" s="955"/>
      <c r="DF125" s="956"/>
      <c r="DG125" s="992" t="s">
        <v>127</v>
      </c>
      <c r="DH125" s="993"/>
      <c r="DI125" s="993"/>
      <c r="DJ125" s="993"/>
      <c r="DK125" s="993"/>
      <c r="DL125" s="993" t="s">
        <v>479</v>
      </c>
      <c r="DM125" s="993"/>
      <c r="DN125" s="993"/>
      <c r="DO125" s="993"/>
      <c r="DP125" s="993"/>
      <c r="DQ125" s="993" t="s">
        <v>467</v>
      </c>
      <c r="DR125" s="993"/>
      <c r="DS125" s="993"/>
      <c r="DT125" s="993"/>
      <c r="DU125" s="993"/>
      <c r="DV125" s="994" t="s">
        <v>467</v>
      </c>
      <c r="DW125" s="994"/>
      <c r="DX125" s="994"/>
      <c r="DY125" s="994"/>
      <c r="DZ125" s="995"/>
    </row>
    <row r="126" spans="1:130" s="248" customFormat="1" ht="26.25" customHeight="1" thickBot="1" x14ac:dyDescent="0.25">
      <c r="A126" s="1125"/>
      <c r="B126" s="1012"/>
      <c r="C126" s="982" t="s">
        <v>465</v>
      </c>
      <c r="D126" s="983"/>
      <c r="E126" s="983"/>
      <c r="F126" s="983"/>
      <c r="G126" s="983"/>
      <c r="H126" s="983"/>
      <c r="I126" s="983"/>
      <c r="J126" s="983"/>
      <c r="K126" s="983"/>
      <c r="L126" s="983"/>
      <c r="M126" s="983"/>
      <c r="N126" s="983"/>
      <c r="O126" s="983"/>
      <c r="P126" s="983"/>
      <c r="Q126" s="983"/>
      <c r="R126" s="983"/>
      <c r="S126" s="983"/>
      <c r="T126" s="983"/>
      <c r="U126" s="983"/>
      <c r="V126" s="983"/>
      <c r="W126" s="983"/>
      <c r="X126" s="983"/>
      <c r="Y126" s="983"/>
      <c r="Z126" s="984"/>
      <c r="AA126" s="1024" t="s">
        <v>467</v>
      </c>
      <c r="AB126" s="1025"/>
      <c r="AC126" s="1025"/>
      <c r="AD126" s="1025"/>
      <c r="AE126" s="1026"/>
      <c r="AF126" s="1027" t="s">
        <v>391</v>
      </c>
      <c r="AG126" s="1025"/>
      <c r="AH126" s="1025"/>
      <c r="AI126" s="1025"/>
      <c r="AJ126" s="1026"/>
      <c r="AK126" s="1027" t="s">
        <v>391</v>
      </c>
      <c r="AL126" s="1025"/>
      <c r="AM126" s="1025"/>
      <c r="AN126" s="1025"/>
      <c r="AO126" s="1026"/>
      <c r="AP126" s="1028" t="s">
        <v>466</v>
      </c>
      <c r="AQ126" s="1029"/>
      <c r="AR126" s="1029"/>
      <c r="AS126" s="1029"/>
      <c r="AT126" s="103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90"/>
      <c r="CL126" s="1077"/>
      <c r="CM126" s="1077"/>
      <c r="CN126" s="1077"/>
      <c r="CO126" s="1078"/>
      <c r="CP126" s="1015" t="s">
        <v>484</v>
      </c>
      <c r="CQ126" s="1016"/>
      <c r="CR126" s="1016"/>
      <c r="CS126" s="1016"/>
      <c r="CT126" s="1016"/>
      <c r="CU126" s="1016"/>
      <c r="CV126" s="1016"/>
      <c r="CW126" s="1016"/>
      <c r="CX126" s="1016"/>
      <c r="CY126" s="1016"/>
      <c r="CZ126" s="1016"/>
      <c r="DA126" s="1016"/>
      <c r="DB126" s="1016"/>
      <c r="DC126" s="1016"/>
      <c r="DD126" s="1016"/>
      <c r="DE126" s="1016"/>
      <c r="DF126" s="1017"/>
      <c r="DG126" s="985" t="s">
        <v>457</v>
      </c>
      <c r="DH126" s="986"/>
      <c r="DI126" s="986"/>
      <c r="DJ126" s="986"/>
      <c r="DK126" s="986"/>
      <c r="DL126" s="986" t="s">
        <v>127</v>
      </c>
      <c r="DM126" s="986"/>
      <c r="DN126" s="986"/>
      <c r="DO126" s="986"/>
      <c r="DP126" s="986"/>
      <c r="DQ126" s="986" t="s">
        <v>457</v>
      </c>
      <c r="DR126" s="986"/>
      <c r="DS126" s="986"/>
      <c r="DT126" s="986"/>
      <c r="DU126" s="986"/>
      <c r="DV126" s="987" t="s">
        <v>127</v>
      </c>
      <c r="DW126" s="987"/>
      <c r="DX126" s="987"/>
      <c r="DY126" s="987"/>
      <c r="DZ126" s="988"/>
    </row>
    <row r="127" spans="1:130" s="248" customFormat="1" ht="26.25" customHeight="1" x14ac:dyDescent="0.2">
      <c r="A127" s="1126"/>
      <c r="B127" s="1014"/>
      <c r="C127" s="1068" t="s">
        <v>485</v>
      </c>
      <c r="D127" s="1069"/>
      <c r="E127" s="1069"/>
      <c r="F127" s="1069"/>
      <c r="G127" s="1069"/>
      <c r="H127" s="1069"/>
      <c r="I127" s="1069"/>
      <c r="J127" s="1069"/>
      <c r="K127" s="1069"/>
      <c r="L127" s="1069"/>
      <c r="M127" s="1069"/>
      <c r="N127" s="1069"/>
      <c r="O127" s="1069"/>
      <c r="P127" s="1069"/>
      <c r="Q127" s="1069"/>
      <c r="R127" s="1069"/>
      <c r="S127" s="1069"/>
      <c r="T127" s="1069"/>
      <c r="U127" s="1069"/>
      <c r="V127" s="1069"/>
      <c r="W127" s="1069"/>
      <c r="X127" s="1069"/>
      <c r="Y127" s="1069"/>
      <c r="Z127" s="1070"/>
      <c r="AA127" s="1024">
        <v>178316</v>
      </c>
      <c r="AB127" s="1025"/>
      <c r="AC127" s="1025"/>
      <c r="AD127" s="1025"/>
      <c r="AE127" s="1026"/>
      <c r="AF127" s="1027">
        <v>167026</v>
      </c>
      <c r="AG127" s="1025"/>
      <c r="AH127" s="1025"/>
      <c r="AI127" s="1025"/>
      <c r="AJ127" s="1026"/>
      <c r="AK127" s="1027">
        <v>150721</v>
      </c>
      <c r="AL127" s="1025"/>
      <c r="AM127" s="1025"/>
      <c r="AN127" s="1025"/>
      <c r="AO127" s="1026"/>
      <c r="AP127" s="1028">
        <v>0.2</v>
      </c>
      <c r="AQ127" s="1029"/>
      <c r="AR127" s="1029"/>
      <c r="AS127" s="1029"/>
      <c r="AT127" s="1030"/>
      <c r="AU127" s="284"/>
      <c r="AV127" s="284"/>
      <c r="AW127" s="284"/>
      <c r="AX127" s="1098" t="s">
        <v>486</v>
      </c>
      <c r="AY127" s="1099"/>
      <c r="AZ127" s="1099"/>
      <c r="BA127" s="1099"/>
      <c r="BB127" s="1099"/>
      <c r="BC127" s="1099"/>
      <c r="BD127" s="1099"/>
      <c r="BE127" s="1100"/>
      <c r="BF127" s="1101" t="s">
        <v>487</v>
      </c>
      <c r="BG127" s="1099"/>
      <c r="BH127" s="1099"/>
      <c r="BI127" s="1099"/>
      <c r="BJ127" s="1099"/>
      <c r="BK127" s="1099"/>
      <c r="BL127" s="1100"/>
      <c r="BM127" s="1101" t="s">
        <v>488</v>
      </c>
      <c r="BN127" s="1099"/>
      <c r="BO127" s="1099"/>
      <c r="BP127" s="1099"/>
      <c r="BQ127" s="1099"/>
      <c r="BR127" s="1099"/>
      <c r="BS127" s="1100"/>
      <c r="BT127" s="1101" t="s">
        <v>489</v>
      </c>
      <c r="BU127" s="1099"/>
      <c r="BV127" s="1099"/>
      <c r="BW127" s="1099"/>
      <c r="BX127" s="1099"/>
      <c r="BY127" s="1099"/>
      <c r="BZ127" s="1123"/>
      <c r="CA127" s="284"/>
      <c r="CB127" s="284"/>
      <c r="CC127" s="284"/>
      <c r="CD127" s="285"/>
      <c r="CE127" s="285"/>
      <c r="CF127" s="285"/>
      <c r="CG127" s="282"/>
      <c r="CH127" s="282"/>
      <c r="CI127" s="282"/>
      <c r="CJ127" s="283"/>
      <c r="CK127" s="1090"/>
      <c r="CL127" s="1077"/>
      <c r="CM127" s="1077"/>
      <c r="CN127" s="1077"/>
      <c r="CO127" s="1078"/>
      <c r="CP127" s="1015" t="s">
        <v>490</v>
      </c>
      <c r="CQ127" s="1016"/>
      <c r="CR127" s="1016"/>
      <c r="CS127" s="1016"/>
      <c r="CT127" s="1016"/>
      <c r="CU127" s="1016"/>
      <c r="CV127" s="1016"/>
      <c r="CW127" s="1016"/>
      <c r="CX127" s="1016"/>
      <c r="CY127" s="1016"/>
      <c r="CZ127" s="1016"/>
      <c r="DA127" s="1016"/>
      <c r="DB127" s="1016"/>
      <c r="DC127" s="1016"/>
      <c r="DD127" s="1016"/>
      <c r="DE127" s="1016"/>
      <c r="DF127" s="1017"/>
      <c r="DG127" s="985" t="s">
        <v>467</v>
      </c>
      <c r="DH127" s="986"/>
      <c r="DI127" s="986"/>
      <c r="DJ127" s="986"/>
      <c r="DK127" s="986"/>
      <c r="DL127" s="986" t="s">
        <v>457</v>
      </c>
      <c r="DM127" s="986"/>
      <c r="DN127" s="986"/>
      <c r="DO127" s="986"/>
      <c r="DP127" s="986"/>
      <c r="DQ127" s="986" t="s">
        <v>391</v>
      </c>
      <c r="DR127" s="986"/>
      <c r="DS127" s="986"/>
      <c r="DT127" s="986"/>
      <c r="DU127" s="986"/>
      <c r="DV127" s="987" t="s">
        <v>462</v>
      </c>
      <c r="DW127" s="987"/>
      <c r="DX127" s="987"/>
      <c r="DY127" s="987"/>
      <c r="DZ127" s="988"/>
    </row>
    <row r="128" spans="1:130" s="248" customFormat="1" ht="26.25" customHeight="1" thickBot="1" x14ac:dyDescent="0.25">
      <c r="A128" s="1109" t="s">
        <v>491</v>
      </c>
      <c r="B128" s="1110"/>
      <c r="C128" s="1110"/>
      <c r="D128" s="1110"/>
      <c r="E128" s="1110"/>
      <c r="F128" s="1110"/>
      <c r="G128" s="1110"/>
      <c r="H128" s="1110"/>
      <c r="I128" s="1110"/>
      <c r="J128" s="1110"/>
      <c r="K128" s="1110"/>
      <c r="L128" s="1110"/>
      <c r="M128" s="1110"/>
      <c r="N128" s="1110"/>
      <c r="O128" s="1110"/>
      <c r="P128" s="1110"/>
      <c r="Q128" s="1110"/>
      <c r="R128" s="1110"/>
      <c r="S128" s="1110"/>
      <c r="T128" s="1110"/>
      <c r="U128" s="1110"/>
      <c r="V128" s="1110"/>
      <c r="W128" s="1111" t="s">
        <v>492</v>
      </c>
      <c r="X128" s="1111"/>
      <c r="Y128" s="1111"/>
      <c r="Z128" s="1112"/>
      <c r="AA128" s="1113" t="s">
        <v>458</v>
      </c>
      <c r="AB128" s="1114"/>
      <c r="AC128" s="1114"/>
      <c r="AD128" s="1114"/>
      <c r="AE128" s="1115"/>
      <c r="AF128" s="1116" t="s">
        <v>458</v>
      </c>
      <c r="AG128" s="1114"/>
      <c r="AH128" s="1114"/>
      <c r="AI128" s="1114"/>
      <c r="AJ128" s="1115"/>
      <c r="AK128" s="1116" t="s">
        <v>457</v>
      </c>
      <c r="AL128" s="1114"/>
      <c r="AM128" s="1114"/>
      <c r="AN128" s="1114"/>
      <c r="AO128" s="1115"/>
      <c r="AP128" s="1117"/>
      <c r="AQ128" s="1118"/>
      <c r="AR128" s="1118"/>
      <c r="AS128" s="1118"/>
      <c r="AT128" s="1119"/>
      <c r="AU128" s="284"/>
      <c r="AV128" s="284"/>
      <c r="AW128" s="284"/>
      <c r="AX128" s="954" t="s">
        <v>493</v>
      </c>
      <c r="AY128" s="955"/>
      <c r="AZ128" s="955"/>
      <c r="BA128" s="955"/>
      <c r="BB128" s="955"/>
      <c r="BC128" s="955"/>
      <c r="BD128" s="955"/>
      <c r="BE128" s="956"/>
      <c r="BF128" s="1120" t="s">
        <v>457</v>
      </c>
      <c r="BG128" s="1121"/>
      <c r="BH128" s="1121"/>
      <c r="BI128" s="1121"/>
      <c r="BJ128" s="1121"/>
      <c r="BK128" s="1121"/>
      <c r="BL128" s="1122"/>
      <c r="BM128" s="1120">
        <v>11.25</v>
      </c>
      <c r="BN128" s="1121"/>
      <c r="BO128" s="1121"/>
      <c r="BP128" s="1121"/>
      <c r="BQ128" s="1121"/>
      <c r="BR128" s="1121"/>
      <c r="BS128" s="1122"/>
      <c r="BT128" s="1120">
        <v>20</v>
      </c>
      <c r="BU128" s="1121"/>
      <c r="BV128" s="1121"/>
      <c r="BW128" s="1121"/>
      <c r="BX128" s="1121"/>
      <c r="BY128" s="1121"/>
      <c r="BZ128" s="1145"/>
      <c r="CA128" s="285"/>
      <c r="CB128" s="285"/>
      <c r="CC128" s="285"/>
      <c r="CD128" s="285"/>
      <c r="CE128" s="285"/>
      <c r="CF128" s="285"/>
      <c r="CG128" s="282"/>
      <c r="CH128" s="282"/>
      <c r="CI128" s="282"/>
      <c r="CJ128" s="283"/>
      <c r="CK128" s="1091"/>
      <c r="CL128" s="1092"/>
      <c r="CM128" s="1092"/>
      <c r="CN128" s="1092"/>
      <c r="CO128" s="1093"/>
      <c r="CP128" s="1102" t="s">
        <v>494</v>
      </c>
      <c r="CQ128" s="1103"/>
      <c r="CR128" s="1103"/>
      <c r="CS128" s="1103"/>
      <c r="CT128" s="1103"/>
      <c r="CU128" s="1103"/>
      <c r="CV128" s="1103"/>
      <c r="CW128" s="1103"/>
      <c r="CX128" s="1103"/>
      <c r="CY128" s="1103"/>
      <c r="CZ128" s="1103"/>
      <c r="DA128" s="1103"/>
      <c r="DB128" s="1103"/>
      <c r="DC128" s="1103"/>
      <c r="DD128" s="1103"/>
      <c r="DE128" s="1103"/>
      <c r="DF128" s="1104"/>
      <c r="DG128" s="1105" t="s">
        <v>463</v>
      </c>
      <c r="DH128" s="1106"/>
      <c r="DI128" s="1106"/>
      <c r="DJ128" s="1106"/>
      <c r="DK128" s="1106"/>
      <c r="DL128" s="1106" t="s">
        <v>458</v>
      </c>
      <c r="DM128" s="1106"/>
      <c r="DN128" s="1106"/>
      <c r="DO128" s="1106"/>
      <c r="DP128" s="1106"/>
      <c r="DQ128" s="1106" t="s">
        <v>127</v>
      </c>
      <c r="DR128" s="1106"/>
      <c r="DS128" s="1106"/>
      <c r="DT128" s="1106"/>
      <c r="DU128" s="1106"/>
      <c r="DV128" s="1107" t="s">
        <v>479</v>
      </c>
      <c r="DW128" s="1107"/>
      <c r="DX128" s="1107"/>
      <c r="DY128" s="1107"/>
      <c r="DZ128" s="1108"/>
    </row>
    <row r="129" spans="1:131" s="248" customFormat="1" ht="26.25" customHeight="1" x14ac:dyDescent="0.2">
      <c r="A129" s="996" t="s">
        <v>107</v>
      </c>
      <c r="B129" s="997"/>
      <c r="C129" s="997"/>
      <c r="D129" s="997"/>
      <c r="E129" s="997"/>
      <c r="F129" s="997"/>
      <c r="G129" s="997"/>
      <c r="H129" s="997"/>
      <c r="I129" s="997"/>
      <c r="J129" s="997"/>
      <c r="K129" s="997"/>
      <c r="L129" s="997"/>
      <c r="M129" s="997"/>
      <c r="N129" s="997"/>
      <c r="O129" s="997"/>
      <c r="P129" s="997"/>
      <c r="Q129" s="997"/>
      <c r="R129" s="997"/>
      <c r="S129" s="997"/>
      <c r="T129" s="997"/>
      <c r="U129" s="997"/>
      <c r="V129" s="997"/>
      <c r="W129" s="1139" t="s">
        <v>495</v>
      </c>
      <c r="X129" s="1140"/>
      <c r="Y129" s="1140"/>
      <c r="Z129" s="1141"/>
      <c r="AA129" s="1024">
        <v>86647078</v>
      </c>
      <c r="AB129" s="1025"/>
      <c r="AC129" s="1025"/>
      <c r="AD129" s="1025"/>
      <c r="AE129" s="1026"/>
      <c r="AF129" s="1027">
        <v>90598164</v>
      </c>
      <c r="AG129" s="1025"/>
      <c r="AH129" s="1025"/>
      <c r="AI129" s="1025"/>
      <c r="AJ129" s="1026"/>
      <c r="AK129" s="1027">
        <v>89285438</v>
      </c>
      <c r="AL129" s="1025"/>
      <c r="AM129" s="1025"/>
      <c r="AN129" s="1025"/>
      <c r="AO129" s="1026"/>
      <c r="AP129" s="1142"/>
      <c r="AQ129" s="1143"/>
      <c r="AR129" s="1143"/>
      <c r="AS129" s="1143"/>
      <c r="AT129" s="1144"/>
      <c r="AU129" s="286"/>
      <c r="AV129" s="286"/>
      <c r="AW129" s="286"/>
      <c r="AX129" s="1133" t="s">
        <v>496</v>
      </c>
      <c r="AY129" s="1016"/>
      <c r="AZ129" s="1016"/>
      <c r="BA129" s="1016"/>
      <c r="BB129" s="1016"/>
      <c r="BC129" s="1016"/>
      <c r="BD129" s="1016"/>
      <c r="BE129" s="1017"/>
      <c r="BF129" s="1134" t="s">
        <v>391</v>
      </c>
      <c r="BG129" s="1135"/>
      <c r="BH129" s="1135"/>
      <c r="BI129" s="1135"/>
      <c r="BJ129" s="1135"/>
      <c r="BK129" s="1135"/>
      <c r="BL129" s="1136"/>
      <c r="BM129" s="1134">
        <v>16.25</v>
      </c>
      <c r="BN129" s="1135"/>
      <c r="BO129" s="1135"/>
      <c r="BP129" s="1135"/>
      <c r="BQ129" s="1135"/>
      <c r="BR129" s="1135"/>
      <c r="BS129" s="1136"/>
      <c r="BT129" s="1134">
        <v>30</v>
      </c>
      <c r="BU129" s="1137"/>
      <c r="BV129" s="1137"/>
      <c r="BW129" s="1137"/>
      <c r="BX129" s="1137"/>
      <c r="BY129" s="1137"/>
      <c r="BZ129" s="113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96" t="s">
        <v>497</v>
      </c>
      <c r="B130" s="997"/>
      <c r="C130" s="997"/>
      <c r="D130" s="997"/>
      <c r="E130" s="997"/>
      <c r="F130" s="997"/>
      <c r="G130" s="997"/>
      <c r="H130" s="997"/>
      <c r="I130" s="997"/>
      <c r="J130" s="997"/>
      <c r="K130" s="997"/>
      <c r="L130" s="997"/>
      <c r="M130" s="997"/>
      <c r="N130" s="997"/>
      <c r="O130" s="997"/>
      <c r="P130" s="997"/>
      <c r="Q130" s="997"/>
      <c r="R130" s="997"/>
      <c r="S130" s="997"/>
      <c r="T130" s="997"/>
      <c r="U130" s="997"/>
      <c r="V130" s="997"/>
      <c r="W130" s="1139" t="s">
        <v>498</v>
      </c>
      <c r="X130" s="1140"/>
      <c r="Y130" s="1140"/>
      <c r="Z130" s="1141"/>
      <c r="AA130" s="1024">
        <v>5572658</v>
      </c>
      <c r="AB130" s="1025"/>
      <c r="AC130" s="1025"/>
      <c r="AD130" s="1025"/>
      <c r="AE130" s="1026"/>
      <c r="AF130" s="1027">
        <v>5547446</v>
      </c>
      <c r="AG130" s="1025"/>
      <c r="AH130" s="1025"/>
      <c r="AI130" s="1025"/>
      <c r="AJ130" s="1026"/>
      <c r="AK130" s="1027">
        <v>5503698</v>
      </c>
      <c r="AL130" s="1025"/>
      <c r="AM130" s="1025"/>
      <c r="AN130" s="1025"/>
      <c r="AO130" s="1026"/>
      <c r="AP130" s="1142"/>
      <c r="AQ130" s="1143"/>
      <c r="AR130" s="1143"/>
      <c r="AS130" s="1143"/>
      <c r="AT130" s="1144"/>
      <c r="AU130" s="286"/>
      <c r="AV130" s="286"/>
      <c r="AW130" s="286"/>
      <c r="AX130" s="1133" t="s">
        <v>499</v>
      </c>
      <c r="AY130" s="1016"/>
      <c r="AZ130" s="1016"/>
      <c r="BA130" s="1016"/>
      <c r="BB130" s="1016"/>
      <c r="BC130" s="1016"/>
      <c r="BD130" s="1016"/>
      <c r="BE130" s="1017"/>
      <c r="BF130" s="1170">
        <v>-3.5</v>
      </c>
      <c r="BG130" s="1171"/>
      <c r="BH130" s="1171"/>
      <c r="BI130" s="1171"/>
      <c r="BJ130" s="1171"/>
      <c r="BK130" s="1171"/>
      <c r="BL130" s="1172"/>
      <c r="BM130" s="1170">
        <v>25</v>
      </c>
      <c r="BN130" s="1171"/>
      <c r="BO130" s="1171"/>
      <c r="BP130" s="1171"/>
      <c r="BQ130" s="1171"/>
      <c r="BR130" s="1171"/>
      <c r="BS130" s="1172"/>
      <c r="BT130" s="1170">
        <v>35</v>
      </c>
      <c r="BU130" s="1173"/>
      <c r="BV130" s="1173"/>
      <c r="BW130" s="1173"/>
      <c r="BX130" s="1173"/>
      <c r="BY130" s="1173"/>
      <c r="BZ130" s="117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75"/>
      <c r="B131" s="1176"/>
      <c r="C131" s="1176"/>
      <c r="D131" s="1176"/>
      <c r="E131" s="1176"/>
      <c r="F131" s="1176"/>
      <c r="G131" s="1176"/>
      <c r="H131" s="1176"/>
      <c r="I131" s="1176"/>
      <c r="J131" s="1176"/>
      <c r="K131" s="1176"/>
      <c r="L131" s="1176"/>
      <c r="M131" s="1176"/>
      <c r="N131" s="1176"/>
      <c r="O131" s="1176"/>
      <c r="P131" s="1176"/>
      <c r="Q131" s="1176"/>
      <c r="R131" s="1176"/>
      <c r="S131" s="1176"/>
      <c r="T131" s="1176"/>
      <c r="U131" s="1176"/>
      <c r="V131" s="1176"/>
      <c r="W131" s="1177" t="s">
        <v>500</v>
      </c>
      <c r="X131" s="1178"/>
      <c r="Y131" s="1178"/>
      <c r="Z131" s="1179"/>
      <c r="AA131" s="1071">
        <v>81074420</v>
      </c>
      <c r="AB131" s="1050"/>
      <c r="AC131" s="1050"/>
      <c r="AD131" s="1050"/>
      <c r="AE131" s="1051"/>
      <c r="AF131" s="1049">
        <v>85050718</v>
      </c>
      <c r="AG131" s="1050"/>
      <c r="AH131" s="1050"/>
      <c r="AI131" s="1050"/>
      <c r="AJ131" s="1051"/>
      <c r="AK131" s="1049">
        <v>83781740</v>
      </c>
      <c r="AL131" s="1050"/>
      <c r="AM131" s="1050"/>
      <c r="AN131" s="1050"/>
      <c r="AO131" s="1051"/>
      <c r="AP131" s="1180"/>
      <c r="AQ131" s="1181"/>
      <c r="AR131" s="1181"/>
      <c r="AS131" s="1181"/>
      <c r="AT131" s="1182"/>
      <c r="AU131" s="286"/>
      <c r="AV131" s="286"/>
      <c r="AW131" s="286"/>
      <c r="AX131" s="1152" t="s">
        <v>501</v>
      </c>
      <c r="AY131" s="1103"/>
      <c r="AZ131" s="1103"/>
      <c r="BA131" s="1103"/>
      <c r="BB131" s="1103"/>
      <c r="BC131" s="1103"/>
      <c r="BD131" s="1103"/>
      <c r="BE131" s="1104"/>
      <c r="BF131" s="1153" t="s">
        <v>127</v>
      </c>
      <c r="BG131" s="1154"/>
      <c r="BH131" s="1154"/>
      <c r="BI131" s="1154"/>
      <c r="BJ131" s="1154"/>
      <c r="BK131" s="1154"/>
      <c r="BL131" s="1155"/>
      <c r="BM131" s="1153">
        <v>350</v>
      </c>
      <c r="BN131" s="1154"/>
      <c r="BO131" s="1154"/>
      <c r="BP131" s="1154"/>
      <c r="BQ131" s="1154"/>
      <c r="BR131" s="1154"/>
      <c r="BS131" s="1155"/>
      <c r="BT131" s="1156"/>
      <c r="BU131" s="1157"/>
      <c r="BV131" s="1157"/>
      <c r="BW131" s="1157"/>
      <c r="BX131" s="1157"/>
      <c r="BY131" s="1157"/>
      <c r="BZ131" s="115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9" t="s">
        <v>502</v>
      </c>
      <c r="B132" s="1160"/>
      <c r="C132" s="1160"/>
      <c r="D132" s="1160"/>
      <c r="E132" s="1160"/>
      <c r="F132" s="1160"/>
      <c r="G132" s="1160"/>
      <c r="H132" s="1160"/>
      <c r="I132" s="1160"/>
      <c r="J132" s="1160"/>
      <c r="K132" s="1160"/>
      <c r="L132" s="1160"/>
      <c r="M132" s="1160"/>
      <c r="N132" s="1160"/>
      <c r="O132" s="1160"/>
      <c r="P132" s="1160"/>
      <c r="Q132" s="1160"/>
      <c r="R132" s="1160"/>
      <c r="S132" s="1160"/>
      <c r="T132" s="1160"/>
      <c r="U132" s="1160"/>
      <c r="V132" s="1163" t="s">
        <v>503</v>
      </c>
      <c r="W132" s="1163"/>
      <c r="X132" s="1163"/>
      <c r="Y132" s="1163"/>
      <c r="Z132" s="1164"/>
      <c r="AA132" s="1165">
        <v>-3.8958366889999998</v>
      </c>
      <c r="AB132" s="1166"/>
      <c r="AC132" s="1166"/>
      <c r="AD132" s="1166"/>
      <c r="AE132" s="1167"/>
      <c r="AF132" s="1168">
        <v>-3.4078172040000001</v>
      </c>
      <c r="AG132" s="1166"/>
      <c r="AH132" s="1166"/>
      <c r="AI132" s="1166"/>
      <c r="AJ132" s="1167"/>
      <c r="AK132" s="1168">
        <v>-3.3882955880000001</v>
      </c>
      <c r="AL132" s="1166"/>
      <c r="AM132" s="1166"/>
      <c r="AN132" s="1166"/>
      <c r="AO132" s="1167"/>
      <c r="AP132" s="1065"/>
      <c r="AQ132" s="1066"/>
      <c r="AR132" s="1066"/>
      <c r="AS132" s="1066"/>
      <c r="AT132" s="116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61"/>
      <c r="B133" s="1162"/>
      <c r="C133" s="1162"/>
      <c r="D133" s="1162"/>
      <c r="E133" s="1162"/>
      <c r="F133" s="1162"/>
      <c r="G133" s="1162"/>
      <c r="H133" s="1162"/>
      <c r="I133" s="1162"/>
      <c r="J133" s="1162"/>
      <c r="K133" s="1162"/>
      <c r="L133" s="1162"/>
      <c r="M133" s="1162"/>
      <c r="N133" s="1162"/>
      <c r="O133" s="1162"/>
      <c r="P133" s="1162"/>
      <c r="Q133" s="1162"/>
      <c r="R133" s="1162"/>
      <c r="S133" s="1162"/>
      <c r="T133" s="1162"/>
      <c r="U133" s="1162"/>
      <c r="V133" s="1146" t="s">
        <v>504</v>
      </c>
      <c r="W133" s="1146"/>
      <c r="X133" s="1146"/>
      <c r="Y133" s="1146"/>
      <c r="Z133" s="1147"/>
      <c r="AA133" s="1148">
        <v>-3.8</v>
      </c>
      <c r="AB133" s="1149"/>
      <c r="AC133" s="1149"/>
      <c r="AD133" s="1149"/>
      <c r="AE133" s="1150"/>
      <c r="AF133" s="1148">
        <v>-3.7</v>
      </c>
      <c r="AG133" s="1149"/>
      <c r="AH133" s="1149"/>
      <c r="AI133" s="1149"/>
      <c r="AJ133" s="1150"/>
      <c r="AK133" s="1148">
        <v>-3.5</v>
      </c>
      <c r="AL133" s="1149"/>
      <c r="AM133" s="1149"/>
      <c r="AN133" s="1149"/>
      <c r="AO133" s="1150"/>
      <c r="AP133" s="1095"/>
      <c r="AQ133" s="1096"/>
      <c r="AR133" s="1096"/>
      <c r="AS133" s="1096"/>
      <c r="AT133" s="115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t1FiXfehiWubOptuxDmv/sESgZoNklS1+z88q0whEjamyjNMkZYyvIySKi1N3iP5VoFqpj9aCQs88O/A4c/0A==" saltValue="JvtjPdgE4LueGxQrp92x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D17"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505</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UVCaBPazQQ2dRw9x3V2OxLH16N8SNBn9HInle9ytWpaXpdiXjcE/QcbZRu6psufoxOdK+0ACs0ktLmI4pISz7w==" saltValue="cEMnyTXkE7W8svr9tdoy0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X17"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pFwXfcgjBzrA9ZlgbxYS21KckJHAIj+hzwNpVIJsXRTvtOS78hmvMyKOXbypgCBCQepr6X8iiIIXt4mIIS0Eg==" saltValue="mhhp7nIpwGKaub69ntiEs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7"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83" t="s">
        <v>508</v>
      </c>
      <c r="AP7" s="305"/>
      <c r="AQ7" s="306" t="s">
        <v>509</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84"/>
      <c r="AP8" s="311" t="s">
        <v>510</v>
      </c>
      <c r="AQ8" s="312" t="s">
        <v>511</v>
      </c>
      <c r="AR8" s="313" t="s">
        <v>512</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5" t="s">
        <v>513</v>
      </c>
      <c r="AL9" s="1186"/>
      <c r="AM9" s="1186"/>
      <c r="AN9" s="1187"/>
      <c r="AO9" s="314">
        <v>26791428</v>
      </c>
      <c r="AP9" s="314">
        <v>77604</v>
      </c>
      <c r="AQ9" s="315">
        <v>64942</v>
      </c>
      <c r="AR9" s="316">
        <v>19.5</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5" t="s">
        <v>514</v>
      </c>
      <c r="AL10" s="1186"/>
      <c r="AM10" s="1186"/>
      <c r="AN10" s="1187"/>
      <c r="AO10" s="317">
        <v>388618</v>
      </c>
      <c r="AP10" s="317">
        <v>1126</v>
      </c>
      <c r="AQ10" s="318">
        <v>879</v>
      </c>
      <c r="AR10" s="319">
        <v>28.1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5" t="s">
        <v>515</v>
      </c>
      <c r="AL11" s="1186"/>
      <c r="AM11" s="1186"/>
      <c r="AN11" s="1187"/>
      <c r="AO11" s="317" t="s">
        <v>516</v>
      </c>
      <c r="AP11" s="317" t="s">
        <v>516</v>
      </c>
      <c r="AQ11" s="318" t="s">
        <v>516</v>
      </c>
      <c r="AR11" s="319" t="s">
        <v>516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5" t="s">
        <v>517</v>
      </c>
      <c r="AL12" s="1186"/>
      <c r="AM12" s="1186"/>
      <c r="AN12" s="1187"/>
      <c r="AO12" s="317" t="s">
        <v>516</v>
      </c>
      <c r="AP12" s="317" t="s">
        <v>516</v>
      </c>
      <c r="AQ12" s="318" t="s">
        <v>516</v>
      </c>
      <c r="AR12" s="319" t="s">
        <v>516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5" t="s">
        <v>518</v>
      </c>
      <c r="AL13" s="1186"/>
      <c r="AM13" s="1186"/>
      <c r="AN13" s="1187"/>
      <c r="AO13" s="317">
        <v>1351874</v>
      </c>
      <c r="AP13" s="317">
        <v>3916</v>
      </c>
      <c r="AQ13" s="318">
        <v>2352</v>
      </c>
      <c r="AR13" s="319">
        <v>66.5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5" t="s">
        <v>519</v>
      </c>
      <c r="AL14" s="1186"/>
      <c r="AM14" s="1186"/>
      <c r="AN14" s="1187"/>
      <c r="AO14" s="317">
        <v>391887</v>
      </c>
      <c r="AP14" s="317">
        <v>1135</v>
      </c>
      <c r="AQ14" s="318">
        <v>1462</v>
      </c>
      <c r="AR14" s="319">
        <v>-22.4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1" t="s">
        <v>520</v>
      </c>
      <c r="AL15" s="1192"/>
      <c r="AM15" s="1192"/>
      <c r="AN15" s="1193"/>
      <c r="AO15" s="317">
        <v>-1610943</v>
      </c>
      <c r="AP15" s="317">
        <v>-4666</v>
      </c>
      <c r="AQ15" s="318">
        <v>-4941</v>
      </c>
      <c r="AR15" s="319">
        <v>-5.6</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1" t="s">
        <v>185</v>
      </c>
      <c r="AL16" s="1192"/>
      <c r="AM16" s="1192"/>
      <c r="AN16" s="1193"/>
      <c r="AO16" s="317">
        <v>27312864</v>
      </c>
      <c r="AP16" s="317">
        <v>79115</v>
      </c>
      <c r="AQ16" s="318">
        <v>64694</v>
      </c>
      <c r="AR16" s="319">
        <v>22.3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4" t="s">
        <v>525</v>
      </c>
      <c r="AL21" s="1195"/>
      <c r="AM21" s="1195"/>
      <c r="AN21" s="1196"/>
      <c r="AO21" s="330">
        <v>7.67</v>
      </c>
      <c r="AP21" s="331">
        <v>6.27</v>
      </c>
      <c r="AQ21" s="332">
        <v>1.4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4" t="s">
        <v>526</v>
      </c>
      <c r="AL22" s="1195"/>
      <c r="AM22" s="1195"/>
      <c r="AN22" s="1196"/>
      <c r="AO22" s="335">
        <v>98.3</v>
      </c>
      <c r="AP22" s="336">
        <v>98.9</v>
      </c>
      <c r="AQ22" s="337">
        <v>-0.6</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83" t="s">
        <v>508</v>
      </c>
      <c r="AP30" s="305"/>
      <c r="AQ30" s="306" t="s">
        <v>509</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84"/>
      <c r="AP31" s="311" t="s">
        <v>510</v>
      </c>
      <c r="AQ31" s="312" t="s">
        <v>511</v>
      </c>
      <c r="AR31" s="313" t="s">
        <v>512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8" t="s">
        <v>530</v>
      </c>
      <c r="AL32" s="1189"/>
      <c r="AM32" s="1189"/>
      <c r="AN32" s="1190"/>
      <c r="AO32" s="345">
        <v>2313086</v>
      </c>
      <c r="AP32" s="345">
        <v>6700</v>
      </c>
      <c r="AQ32" s="346">
        <v>4470</v>
      </c>
      <c r="AR32" s="347">
        <v>49.9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8" t="s">
        <v>531</v>
      </c>
      <c r="AL33" s="1189"/>
      <c r="AM33" s="1189"/>
      <c r="AN33" s="1190"/>
      <c r="AO33" s="345" t="s">
        <v>516</v>
      </c>
      <c r="AP33" s="345" t="s">
        <v>516</v>
      </c>
      <c r="AQ33" s="346" t="s">
        <v>516</v>
      </c>
      <c r="AR33" s="347" t="s">
        <v>516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8" t="s">
        <v>532</v>
      </c>
      <c r="AL34" s="1189"/>
      <c r="AM34" s="1189"/>
      <c r="AN34" s="1190"/>
      <c r="AO34" s="345">
        <v>60903</v>
      </c>
      <c r="AP34" s="345">
        <v>176</v>
      </c>
      <c r="AQ34" s="346">
        <v>430</v>
      </c>
      <c r="AR34" s="347">
        <v>-59.1</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8" t="s">
        <v>533</v>
      </c>
      <c r="AL35" s="1189"/>
      <c r="AM35" s="1189"/>
      <c r="AN35" s="1190"/>
      <c r="AO35" s="345" t="s">
        <v>516</v>
      </c>
      <c r="AP35" s="345" t="s">
        <v>516</v>
      </c>
      <c r="AQ35" s="346">
        <v>25</v>
      </c>
      <c r="AR35" s="347" t="s">
        <v>516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8" t="s">
        <v>534</v>
      </c>
      <c r="AL36" s="1189"/>
      <c r="AM36" s="1189"/>
      <c r="AN36" s="1190"/>
      <c r="AO36" s="345">
        <v>140215</v>
      </c>
      <c r="AP36" s="345">
        <v>406</v>
      </c>
      <c r="AQ36" s="346">
        <v>317</v>
      </c>
      <c r="AR36" s="347">
        <v>28.1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8" t="s">
        <v>535</v>
      </c>
      <c r="AL37" s="1189"/>
      <c r="AM37" s="1189"/>
      <c r="AN37" s="1190"/>
      <c r="AO37" s="345">
        <v>150721</v>
      </c>
      <c r="AP37" s="345">
        <v>437</v>
      </c>
      <c r="AQ37" s="346">
        <v>2439</v>
      </c>
      <c r="AR37" s="347">
        <v>-82.1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7" t="s">
        <v>536</v>
      </c>
      <c r="AL38" s="1198"/>
      <c r="AM38" s="1198"/>
      <c r="AN38" s="1199"/>
      <c r="AO38" s="348" t="s">
        <v>516</v>
      </c>
      <c r="AP38" s="348" t="s">
        <v>516</v>
      </c>
      <c r="AQ38" s="349" t="s">
        <v>516</v>
      </c>
      <c r="AR38" s="337" t="s">
        <v>516</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7" t="s">
        <v>537</v>
      </c>
      <c r="AL39" s="1198"/>
      <c r="AM39" s="1198"/>
      <c r="AN39" s="1199"/>
      <c r="AO39" s="345" t="s">
        <v>516</v>
      </c>
      <c r="AP39" s="345" t="s">
        <v>516</v>
      </c>
      <c r="AQ39" s="346">
        <v>-17</v>
      </c>
      <c r="AR39" s="347" t="s">
        <v>516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8" t="s">
        <v>538</v>
      </c>
      <c r="AL40" s="1189"/>
      <c r="AM40" s="1189"/>
      <c r="AN40" s="1190"/>
      <c r="AO40" s="345">
        <v>-5503698</v>
      </c>
      <c r="AP40" s="345">
        <v>-15942</v>
      </c>
      <c r="AQ40" s="346">
        <v>-15313</v>
      </c>
      <c r="AR40" s="347">
        <v>4.0999999999999996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00" t="s">
        <v>298</v>
      </c>
      <c r="AL41" s="1201"/>
      <c r="AM41" s="1201"/>
      <c r="AN41" s="1202"/>
      <c r="AO41" s="345">
        <v>-2838773</v>
      </c>
      <c r="AP41" s="345">
        <v>-8223</v>
      </c>
      <c r="AQ41" s="346">
        <v>-7650</v>
      </c>
      <c r="AR41" s="347">
        <v>7.5</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03" t="s">
        <v>508</v>
      </c>
      <c r="AN49" s="1205" t="s">
        <v>542</v>
      </c>
      <c r="AO49" s="1206"/>
      <c r="AP49" s="1206"/>
      <c r="AQ49" s="1206"/>
      <c r="AR49" s="120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04"/>
      <c r="AN50" s="361" t="s">
        <v>543</v>
      </c>
      <c r="AO50" s="362" t="s">
        <v>544</v>
      </c>
      <c r="AP50" s="363" t="s">
        <v>545</v>
      </c>
      <c r="AQ50" s="364" t="s">
        <v>546</v>
      </c>
      <c r="AR50" s="365" t="s">
        <v>547</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11950799</v>
      </c>
      <c r="AN51" s="367">
        <v>35306</v>
      </c>
      <c r="AO51" s="368">
        <v>-18.399999999999999</v>
      </c>
      <c r="AP51" s="369">
        <v>51565</v>
      </c>
      <c r="AQ51" s="370">
        <v>17.8</v>
      </c>
      <c r="AR51" s="371">
        <v>-36.200000000000003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8164331</v>
      </c>
      <c r="AN52" s="375">
        <v>24120</v>
      </c>
      <c r="AO52" s="376">
        <v>16</v>
      </c>
      <c r="AP52" s="377">
        <v>35359</v>
      </c>
      <c r="AQ52" s="378">
        <v>16.5</v>
      </c>
      <c r="AR52" s="379">
        <v>-0.5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8994380</v>
      </c>
      <c r="AN53" s="367">
        <v>26277</v>
      </c>
      <c r="AO53" s="368">
        <v>-25.6</v>
      </c>
      <c r="AP53" s="369">
        <v>46686</v>
      </c>
      <c r="AQ53" s="370">
        <v>-9.5</v>
      </c>
      <c r="AR53" s="371">
        <v>-16.100000000000001</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6002887</v>
      </c>
      <c r="AN54" s="375">
        <v>17537</v>
      </c>
      <c r="AO54" s="376">
        <v>-27.3</v>
      </c>
      <c r="AP54" s="377">
        <v>32595</v>
      </c>
      <c r="AQ54" s="378">
        <v>-7.8</v>
      </c>
      <c r="AR54" s="379">
        <v>-19.5</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8974074</v>
      </c>
      <c r="AN55" s="367">
        <v>25924</v>
      </c>
      <c r="AO55" s="368">
        <v>-1.3</v>
      </c>
      <c r="AP55" s="369">
        <v>49796</v>
      </c>
      <c r="AQ55" s="370">
        <v>6.7</v>
      </c>
      <c r="AR55" s="371">
        <v>-8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6717212</v>
      </c>
      <c r="AN56" s="375">
        <v>19405</v>
      </c>
      <c r="AO56" s="376">
        <v>10.7</v>
      </c>
      <c r="AP56" s="377">
        <v>37281</v>
      </c>
      <c r="AQ56" s="378">
        <v>14.4</v>
      </c>
      <c r="AR56" s="379">
        <v>-3.7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10263123</v>
      </c>
      <c r="AN57" s="367">
        <v>29453</v>
      </c>
      <c r="AO57" s="368">
        <v>13.6</v>
      </c>
      <c r="AP57" s="369">
        <v>51681</v>
      </c>
      <c r="AQ57" s="370">
        <v>3.8</v>
      </c>
      <c r="AR57" s="371">
        <v>9.8000000000000007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6879007</v>
      </c>
      <c r="AN58" s="375">
        <v>19742</v>
      </c>
      <c r="AO58" s="376">
        <v>1.7</v>
      </c>
      <c r="AP58" s="377">
        <v>37226</v>
      </c>
      <c r="AQ58" s="378">
        <v>-0.1</v>
      </c>
      <c r="AR58" s="379">
        <v>1.8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8427158</v>
      </c>
      <c r="AN59" s="367">
        <v>24410</v>
      </c>
      <c r="AO59" s="368">
        <v>-17.100000000000001</v>
      </c>
      <c r="AP59" s="369">
        <v>50465</v>
      </c>
      <c r="AQ59" s="370">
        <v>-2.4</v>
      </c>
      <c r="AR59" s="371">
        <v>-14.7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7158800</v>
      </c>
      <c r="AN60" s="375">
        <v>20736</v>
      </c>
      <c r="AO60" s="376">
        <v>5</v>
      </c>
      <c r="AP60" s="377">
        <v>34193</v>
      </c>
      <c r="AQ60" s="378">
        <v>-8.1</v>
      </c>
      <c r="AR60" s="379">
        <v>13.1</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9721907</v>
      </c>
      <c r="AN61" s="382">
        <v>28274</v>
      </c>
      <c r="AO61" s="383">
        <v>-9.8000000000000007</v>
      </c>
      <c r="AP61" s="384">
        <v>50039</v>
      </c>
      <c r="AQ61" s="385">
        <v>3.3</v>
      </c>
      <c r="AR61" s="371">
        <v>-13.1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6984447</v>
      </c>
      <c r="AN62" s="375">
        <v>20308</v>
      </c>
      <c r="AO62" s="376">
        <v>1.2</v>
      </c>
      <c r="AP62" s="377">
        <v>35331</v>
      </c>
      <c r="AQ62" s="378">
        <v>3</v>
      </c>
      <c r="AR62" s="379">
        <v>-1.8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McCQS5HThX0x7sIfyxgZkePkFW82VENpzwA2qVU5+JKKxvXOflf1/yOa8U8RV3y4gkyKHDCMCObqlc280FVkuw==" saltValue="nDU6TFwQx0D9AsSiCkcrY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V17"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row r="120" spans="125:125" ht="13.5" hidden="1" customHeight="1" x14ac:dyDescent="0.2"/>
    <row r="121" spans="125:125" ht="13.5" hidden="1" customHeight="1" x14ac:dyDescent="0.2">
      <c r="DU121" s="292"/>
    </row>
  </sheetData>
  <sheetProtection algorithmName="SHA-512" hashValue="Hj4rnSzBiilOSeSHhv1mUPTLyENp/wKbhDbtZxrziT2Oq8wyyYVFAvLM3BvknXB/70nv/zErG0zoUMIxwtg/gw==" saltValue="qLNdIuyE+dTcZl2DajzT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V17"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557</v>
      </c>
    </row>
  </sheetData>
  <sheetProtection algorithmName="SHA-512" hashValue="Wi6ZocYALMw3dC5MhvdkBY8/KFP27cM91NJeLl2xJCgQZaUxjJ+iTcSyOq001jZrEGku9YYwlMa27sjOOHGoew==" saltValue="mkXDyX+/MINa9L6lCsA0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3"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208" t="s">
        <v>3</v>
      </c>
      <c r="D47" s="1208"/>
      <c r="E47" s="1209"/>
      <c r="F47" s="11">
        <v>29.4</v>
      </c>
      <c r="G47" s="12">
        <v>32.68</v>
      </c>
      <c r="H47" s="12">
        <v>34.96</v>
      </c>
      <c r="I47" s="12">
        <v>35.99</v>
      </c>
      <c r="J47" s="13">
        <v>37.94</v>
      </c>
    </row>
    <row r="48" spans="2:10" ht="57.75" customHeight="1" x14ac:dyDescent="0.2">
      <c r="B48" s="14"/>
      <c r="C48" s="1210" t="s">
        <v>4</v>
      </c>
      <c r="D48" s="1210"/>
      <c r="E48" s="1211"/>
      <c r="F48" s="15">
        <v>4.09</v>
      </c>
      <c r="G48" s="16">
        <v>6.48</v>
      </c>
      <c r="H48" s="16">
        <v>4.49</v>
      </c>
      <c r="I48" s="16">
        <v>3.77</v>
      </c>
      <c r="J48" s="17">
        <v>3.88</v>
      </c>
    </row>
    <row r="49" spans="2:10" ht="57.75" customHeight="1" thickBot="1" x14ac:dyDescent="0.25">
      <c r="B49" s="18"/>
      <c r="C49" s="1212" t="s">
        <v>5</v>
      </c>
      <c r="D49" s="1212"/>
      <c r="E49" s="1213"/>
      <c r="F49" s="19">
        <v>2.0299999999999998</v>
      </c>
      <c r="G49" s="20">
        <v>4.8099999999999996</v>
      </c>
      <c r="H49" s="20">
        <v>1.81</v>
      </c>
      <c r="I49" s="20">
        <v>2.0299999999999998</v>
      </c>
      <c r="J49" s="21">
        <v>1.48</v>
      </c>
    </row>
    <row r="50" spans="2:10" ht="13.5" customHeight="1" x14ac:dyDescent="0.2"/>
  </sheetData>
  <sheetProtection algorithmName="SHA-512" hashValue="O4M74iz2ePiTgyylVi9urTN7KE4xnPF8BSaYo/4IHiRJuh8x1Q4d5aDtqRgNGCRLuZdPgRgK8xHKrnwARf1SXg==" saltValue="VojhB+Q6wc3V0eUK14zz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2022-03-02T07:04:09Z</cp:lastPrinted>
  <dcterms:created xsi:type="dcterms:W3CDTF">2022-02-02T04:29:06Z</dcterms:created>
  <dcterms:modified xsi:type="dcterms:W3CDTF">2022-03-22T05:44:09Z</dcterms:modified>
  <cp:category/>
</cp:coreProperties>
</file>