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120" yWindow="48" windowWidth="12108" windowHeight="7992"/>
  </bookViews>
  <sheets>
    <sheet name="更新済" sheetId="2" r:id="rId1"/>
  </sheets>
  <definedNames>
    <definedName name="_xlnm.Print_Area" localSheetId="0">更新済!$A$1:$CC$41</definedName>
  </definedNames>
  <calcPr calcId="162913"/>
</workbook>
</file>

<file path=xl/calcChain.xml><?xml version="1.0" encoding="utf-8"?>
<calcChain xmlns="http://schemas.openxmlformats.org/spreadsheetml/2006/main">
  <c r="B11" i="2" l="1"/>
  <c r="BC34" i="2"/>
  <c r="BC33" i="2"/>
  <c r="BC32" i="2"/>
  <c r="BC31" i="2"/>
  <c r="BC30" i="2"/>
  <c r="BC29" i="2"/>
  <c r="BC28" i="2"/>
  <c r="BC27" i="2"/>
  <c r="BC26" i="2"/>
  <c r="BC25" i="2"/>
  <c r="BC24" i="2"/>
  <c r="BC23" i="2"/>
  <c r="D34" i="2"/>
  <c r="D33" i="2"/>
  <c r="D32" i="2"/>
  <c r="D31" i="2"/>
  <c r="D30" i="2"/>
  <c r="D29" i="2"/>
  <c r="D28" i="2"/>
  <c r="D27" i="2"/>
  <c r="D26" i="2"/>
  <c r="D25" i="2"/>
  <c r="D24" i="2"/>
  <c r="D23" i="2"/>
  <c r="D35" i="2" s="1"/>
  <c r="J35" i="2"/>
  <c r="S23" i="2"/>
  <c r="BN35" i="2"/>
  <c r="BI35" i="2"/>
  <c r="AX35" i="2"/>
  <c r="AS35" i="2"/>
  <c r="AN35" i="2"/>
  <c r="AI35" i="2"/>
  <c r="AD35" i="2"/>
  <c r="Y35" i="2"/>
  <c r="O35" i="2"/>
  <c r="BC35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S24" i="2"/>
  <c r="S25" i="2"/>
  <c r="S26" i="2"/>
  <c r="S27" i="2"/>
  <c r="S28" i="2"/>
  <c r="S29" i="2"/>
  <c r="S30" i="2"/>
  <c r="S31" i="2"/>
  <c r="S32" i="2"/>
  <c r="S33" i="2"/>
  <c r="S34" i="2"/>
  <c r="S35" i="2"/>
  <c r="N35" i="2"/>
  <c r="N34" i="2"/>
  <c r="N33" i="2"/>
  <c r="N32" i="2"/>
  <c r="N31" i="2"/>
  <c r="N30" i="2"/>
  <c r="N29" i="2"/>
  <c r="N28" i="2"/>
  <c r="N24" i="2"/>
  <c r="N27" i="2"/>
  <c r="N26" i="2"/>
  <c r="N25" i="2"/>
  <c r="N23" i="2"/>
  <c r="I33" i="2"/>
  <c r="I35" i="2"/>
  <c r="I34" i="2"/>
  <c r="I32" i="2"/>
  <c r="I31" i="2"/>
  <c r="I30" i="2"/>
  <c r="I29" i="2"/>
  <c r="I28" i="2"/>
  <c r="I27" i="2"/>
  <c r="I26" i="2"/>
  <c r="I25" i="2"/>
  <c r="I24" i="2"/>
  <c r="I23" i="2"/>
  <c r="T35" i="2"/>
</calcChain>
</file>

<file path=xl/sharedStrings.xml><?xml version="1.0" encoding="utf-8"?>
<sst xmlns="http://schemas.openxmlformats.org/spreadsheetml/2006/main" count="114" uniqueCount="90">
  <si>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</si>
  <si>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</si>
  <si>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</si>
  <si>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（法人にあっては、主たる事務所の所在地、名称及び代表者の氏名）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</si>
  <si>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電話番号</t>
    <rPh sb="0" eb="2">
      <t>デンワ</t>
    </rPh>
    <rPh sb="2" eb="4">
      <t>バンゴウ</t>
    </rPh>
    <phoneticPr fontId="1"/>
  </si>
  <si>
    <t>許可番号</t>
    <rPh sb="0" eb="2">
      <t>キョカ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</si>
  <si>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</si>
  <si>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</si>
  <si>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</si>
  <si>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区一廃第</t>
    <rPh sb="0" eb="1">
      <t>ク</t>
    </rPh>
    <rPh sb="1" eb="3">
      <t>イッパイ</t>
    </rPh>
    <rPh sb="3" eb="4">
      <t>ダイ</t>
    </rPh>
    <phoneticPr fontId="1"/>
  </si>
  <si>
    <t>号</t>
    <rPh sb="0" eb="1">
      <t>ゴウ</t>
    </rPh>
    <phoneticPr fontId="1"/>
  </si>
  <si>
    <t>年度）</t>
    <rPh sb="0" eb="2">
      <t>ネンド</t>
    </rPh>
    <phoneticPr fontId="1"/>
  </si>
  <si>
    <t>（</t>
    <phoneticPr fontId="1"/>
  </si>
  <si>
    <t>年度の一般廃棄物の処理について、次のとおり報告します。</t>
    <rPh sb="0" eb="2">
      <t>ネンド</t>
    </rPh>
    <rPh sb="3" eb="8">
      <t>イッパイ</t>
    </rPh>
    <rPh sb="9" eb="11">
      <t>ショリ</t>
    </rPh>
    <rPh sb="16" eb="17">
      <t>ツギ</t>
    </rPh>
    <rPh sb="21" eb="23">
      <t>ホウコク</t>
    </rPh>
    <phoneticPr fontId="1"/>
  </si>
  <si>
    <t>処分（最終処分を除く。）</t>
    <rPh sb="0" eb="2">
      <t>ショブン</t>
    </rPh>
    <rPh sb="3" eb="5">
      <t>サイシュウ</t>
    </rPh>
    <rPh sb="5" eb="7">
      <t>ショブン</t>
    </rPh>
    <rPh sb="8" eb="9">
      <t>ノゾ</t>
    </rPh>
    <phoneticPr fontId="1"/>
  </si>
  <si>
    <t>最終処分</t>
    <rPh sb="0" eb="2">
      <t>サイシュウ</t>
    </rPh>
    <rPh sb="2" eb="4">
      <t>ショブン</t>
    </rPh>
    <phoneticPr fontId="1"/>
  </si>
  <si>
    <t>収集・運搬</t>
    <rPh sb="0" eb="1">
      <t>オサム</t>
    </rPh>
    <rPh sb="1" eb="2">
      <t>シュウ</t>
    </rPh>
    <rPh sb="3" eb="4">
      <t>ウン</t>
    </rPh>
    <rPh sb="4" eb="5">
      <t>ハン</t>
    </rPh>
    <phoneticPr fontId="1"/>
  </si>
  <si>
    <t>所</t>
    <rPh sb="0" eb="1">
      <t>ショ</t>
    </rPh>
    <phoneticPr fontId="1"/>
  </si>
  <si>
    <t>塵芥車</t>
    <rPh sb="0" eb="1">
      <t>ジン</t>
    </rPh>
    <rPh sb="1" eb="2">
      <t>カイ</t>
    </rPh>
    <rPh sb="2" eb="3">
      <t>シャ</t>
    </rPh>
    <phoneticPr fontId="1"/>
  </si>
  <si>
    <t>バキューム車</t>
    <rPh sb="5" eb="6">
      <t>シャ</t>
    </rPh>
    <phoneticPr fontId="1"/>
  </si>
  <si>
    <t>台</t>
    <rPh sb="0" eb="1">
      <t>ダイ</t>
    </rPh>
    <phoneticPr fontId="1"/>
  </si>
  <si>
    <t>・</t>
    <phoneticPr fontId="1"/>
  </si>
  <si>
    <t>その他</t>
    <rPh sb="2" eb="3">
      <t>タ</t>
    </rPh>
    <phoneticPr fontId="1"/>
  </si>
  <si>
    <t>ダンプ車</t>
    <rPh sb="3" eb="4">
      <t>シャ</t>
    </rPh>
    <phoneticPr fontId="1"/>
  </si>
  <si>
    <t>搬入先の名称
及び所在地</t>
    <rPh sb="0" eb="2">
      <t>ハンニュウ</t>
    </rPh>
    <rPh sb="2" eb="3">
      <t>サキ</t>
    </rPh>
    <rPh sb="4" eb="6">
      <t>メイショウ</t>
    </rPh>
    <rPh sb="7" eb="8">
      <t>オヨ</t>
    </rPh>
    <rPh sb="9" eb="12">
      <t>ショザイチ</t>
    </rPh>
    <phoneticPr fontId="1"/>
  </si>
  <si>
    <t>月別</t>
    <rPh sb="0" eb="2">
      <t>ツキベツ</t>
    </rPh>
    <phoneticPr fontId="1"/>
  </si>
  <si>
    <t>備　　　考</t>
    <rPh sb="0" eb="1">
      <t>ソナエ</t>
    </rPh>
    <rPh sb="4" eb="5">
      <t>コウ</t>
    </rPh>
    <phoneticPr fontId="1"/>
  </si>
  <si>
    <t>焼却残さ物
等の排出量
（E=F+G)</t>
    <rPh sb="0" eb="2">
      <t>ショウキャク</t>
    </rPh>
    <rPh sb="2" eb="3">
      <t>ザン</t>
    </rPh>
    <rPh sb="4" eb="5">
      <t>ブツ</t>
    </rPh>
    <rPh sb="6" eb="7">
      <t>トウ</t>
    </rPh>
    <rPh sb="8" eb="10">
      <t>ハイシュツ</t>
    </rPh>
    <rPh sb="10" eb="11">
      <t>リョウ</t>
    </rPh>
    <phoneticPr fontId="1"/>
  </si>
  <si>
    <t>焼　却</t>
    <rPh sb="0" eb="1">
      <t>ヤキ</t>
    </rPh>
    <rPh sb="2" eb="3">
      <t>キャク</t>
    </rPh>
    <phoneticPr fontId="1"/>
  </si>
  <si>
    <t>（B）　区長の指定する処理施設</t>
    <rPh sb="4" eb="6">
      <t>クチョウ</t>
    </rPh>
    <rPh sb="7" eb="9">
      <t>シテイ</t>
    </rPh>
    <rPh sb="11" eb="13">
      <t>ショリ</t>
    </rPh>
    <rPh sb="13" eb="15">
      <t>シセツ</t>
    </rPh>
    <phoneticPr fontId="1"/>
  </si>
  <si>
    <t>（C）　自己施設</t>
    <rPh sb="4" eb="6">
      <t>ジコ</t>
    </rPh>
    <rPh sb="6" eb="8">
      <t>シセツ</t>
    </rPh>
    <phoneticPr fontId="1"/>
  </si>
  <si>
    <t>（D)　その他の処分業者等の施設</t>
    <rPh sb="6" eb="7">
      <t>タ</t>
    </rPh>
    <rPh sb="8" eb="10">
      <t>ショブン</t>
    </rPh>
    <rPh sb="10" eb="12">
      <t>ギョウシャ</t>
    </rPh>
    <rPh sb="12" eb="13">
      <t>トウ</t>
    </rPh>
    <rPh sb="14" eb="16">
      <t>シセツ</t>
    </rPh>
    <phoneticPr fontId="1"/>
  </si>
  <si>
    <t>収集・運搬量の搬入先内訳（処分業にあっては処分先内訳）</t>
    <rPh sb="0" eb="2">
      <t>シュウシュウ</t>
    </rPh>
    <rPh sb="3" eb="5">
      <t>ウンパン</t>
    </rPh>
    <rPh sb="5" eb="6">
      <t>リョウ</t>
    </rPh>
    <rPh sb="7" eb="9">
      <t>ハンニュウ</t>
    </rPh>
    <rPh sb="9" eb="10">
      <t>サキ</t>
    </rPh>
    <rPh sb="10" eb="12">
      <t>ウチワケ</t>
    </rPh>
    <rPh sb="13" eb="15">
      <t>ショブン</t>
    </rPh>
    <rPh sb="15" eb="16">
      <t>ギョウ</t>
    </rPh>
    <rPh sb="21" eb="23">
      <t>ショブン</t>
    </rPh>
    <rPh sb="23" eb="24">
      <t>サキ</t>
    </rPh>
    <rPh sb="24" eb="26">
      <t>ウチワケ</t>
    </rPh>
    <phoneticPr fontId="1"/>
  </si>
  <si>
    <t>合計</t>
    <rPh sb="0" eb="2">
      <t>ゴウケイ</t>
    </rPh>
    <phoneticPr fontId="1"/>
  </si>
  <si>
    <t>注</t>
    <rPh sb="0" eb="1">
      <t>チュウ</t>
    </rPh>
    <phoneticPr fontId="1"/>
  </si>
  <si>
    <t>小数第２位まで記入すること。</t>
    <rPh sb="0" eb="2">
      <t>ショウスウ</t>
    </rPh>
    <rPh sb="2" eb="3">
      <t>ダイ</t>
    </rPh>
    <rPh sb="4" eb="5">
      <t>イ</t>
    </rPh>
    <rPh sb="7" eb="9">
      <t>キニュウ</t>
    </rPh>
    <phoneticPr fontId="1"/>
  </si>
  <si>
    <t>「取り扱う一般廃棄物の種類」ごとに集計すること。</t>
    <rPh sb="1" eb="2">
      <t>ト</t>
    </rPh>
    <rPh sb="3" eb="4">
      <t>アツカ</t>
    </rPh>
    <rPh sb="5" eb="10">
      <t>イッパイ</t>
    </rPh>
    <rPh sb="11" eb="13">
      <t>シュルイ</t>
    </rPh>
    <rPh sb="17" eb="19">
      <t>シュウケイ</t>
    </rPh>
    <phoneticPr fontId="1"/>
  </si>
  <si>
    <t>自己物、産業廃棄物及び専ら再生利用の目的となる廃棄物（古紙、古繊維等）は、集計に含めないこと。</t>
    <rPh sb="0" eb="2">
      <t>ジコ</t>
    </rPh>
    <rPh sb="2" eb="3">
      <t>ブツ</t>
    </rPh>
    <rPh sb="4" eb="6">
      <t>サンギョウ</t>
    </rPh>
    <rPh sb="6" eb="9">
      <t>ハイキブツ</t>
    </rPh>
    <rPh sb="9" eb="10">
      <t>オヨ</t>
    </rPh>
    <rPh sb="11" eb="12">
      <t>モッパ</t>
    </rPh>
    <rPh sb="13" eb="15">
      <t>サイセイ</t>
    </rPh>
    <rPh sb="15" eb="17">
      <t>リヨウ</t>
    </rPh>
    <rPh sb="18" eb="20">
      <t>モクテキ</t>
    </rPh>
    <rPh sb="23" eb="26">
      <t>ハイキブツ</t>
    </rPh>
    <rPh sb="27" eb="29">
      <t>コシ</t>
    </rPh>
    <rPh sb="30" eb="31">
      <t>コ</t>
    </rPh>
    <rPh sb="31" eb="33">
      <t>センイ</t>
    </rPh>
    <rPh sb="33" eb="34">
      <t>トウ</t>
    </rPh>
    <rPh sb="37" eb="39">
      <t>シュウケイ</t>
    </rPh>
    <rPh sb="40" eb="41">
      <t>フク</t>
    </rPh>
    <phoneticPr fontId="1"/>
  </si>
  <si>
    <t>「区長の指定する処理施設」欄のうち「その他」欄は、作業所、中防不燃ごみ処理センター、中防破砕処理施設等をいう。</t>
    <rPh sb="1" eb="3">
      <t>クチョウ</t>
    </rPh>
    <rPh sb="4" eb="6">
      <t>シテイ</t>
    </rPh>
    <rPh sb="8" eb="10">
      <t>ショリ</t>
    </rPh>
    <rPh sb="10" eb="12">
      <t>シセツ</t>
    </rPh>
    <rPh sb="13" eb="14">
      <t>ラン</t>
    </rPh>
    <rPh sb="20" eb="21">
      <t>タ</t>
    </rPh>
    <rPh sb="22" eb="23">
      <t>ラン</t>
    </rPh>
    <rPh sb="25" eb="27">
      <t>サギョウ</t>
    </rPh>
    <rPh sb="27" eb="28">
      <t>ショ</t>
    </rPh>
    <rPh sb="29" eb="30">
      <t>チュウ</t>
    </rPh>
    <rPh sb="30" eb="31">
      <t>ボウ</t>
    </rPh>
    <rPh sb="31" eb="33">
      <t>フネン</t>
    </rPh>
    <rPh sb="35" eb="37">
      <t>ショリ</t>
    </rPh>
    <rPh sb="42" eb="43">
      <t>チュウ</t>
    </rPh>
    <rPh sb="43" eb="44">
      <t>ボウ</t>
    </rPh>
    <rPh sb="44" eb="46">
      <t>ハサイ</t>
    </rPh>
    <rPh sb="46" eb="48">
      <t>ショリ</t>
    </rPh>
    <rPh sb="48" eb="51">
      <t>シセツトウ</t>
    </rPh>
    <phoneticPr fontId="1"/>
  </si>
  <si>
    <t>）</t>
    <phoneticPr fontId="1"/>
  </si>
  <si>
    <t>・</t>
    <phoneticPr fontId="1"/>
  </si>
  <si>
    <t>許 可 区 分</t>
    <rPh sb="0" eb="1">
      <t>モト</t>
    </rPh>
    <rPh sb="2" eb="3">
      <t>カ</t>
    </rPh>
    <rPh sb="4" eb="5">
      <t>ク</t>
    </rPh>
    <rPh sb="6" eb="7">
      <t>ブン</t>
    </rPh>
    <phoneticPr fontId="1"/>
  </si>
  <si>
    <t>収集・運搬量
処分業に
あっては
受入量
（A=B+C+D）</t>
    <rPh sb="0" eb="2">
      <t>シュウシュウ</t>
    </rPh>
    <rPh sb="3" eb="5">
      <t>ウンパン</t>
    </rPh>
    <rPh sb="5" eb="6">
      <t>リョウ</t>
    </rPh>
    <rPh sb="7" eb="9">
      <t>ショブン</t>
    </rPh>
    <rPh sb="9" eb="10">
      <t>ギョウ</t>
    </rPh>
    <rPh sb="17" eb="19">
      <t>ウケイレ</t>
    </rPh>
    <rPh sb="19" eb="20">
      <t>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</si>
  <si>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</si>
  <si>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</si>
  <si>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</si>
  <si>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</si>
  <si>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</si>
  <si>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</si>
  <si>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</si>
  <si>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</si>
  <si>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</si>
  <si>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</si>
  <si>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</si>
  <si>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</si>
  <si>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（F)</t>
    <phoneticPr fontId="1"/>
  </si>
  <si>
    <t>（G）</t>
    <phoneticPr fontId="1"/>
  </si>
  <si>
    <t>(１)</t>
    <phoneticPr fontId="1"/>
  </si>
  <si>
    <t>(２)</t>
    <phoneticPr fontId="1"/>
  </si>
  <si>
    <t>(３)</t>
    <phoneticPr fontId="1"/>
  </si>
  <si>
    <t>(４)</t>
    <phoneticPr fontId="1"/>
  </si>
  <si>
    <t>運搬車両等の種類・数量
（３．３１現在）</t>
    <rPh sb="0" eb="3">
      <t>ウンパンシャ</t>
    </rPh>
    <rPh sb="3" eb="5">
      <t>リョウナド</t>
    </rPh>
    <rPh sb="6" eb="8">
      <t>シュルイ</t>
    </rPh>
    <rPh sb="9" eb="11">
      <t>スウリョウ</t>
    </rPh>
    <rPh sb="17" eb="19">
      <t>ゲンザイ</t>
    </rPh>
    <phoneticPr fontId="1"/>
  </si>
  <si>
    <t>契約作業場所数
（３．３１現在）</t>
    <rPh sb="0" eb="2">
      <t>ケイヤク</t>
    </rPh>
    <rPh sb="2" eb="4">
      <t>サギョウ</t>
    </rPh>
    <rPh sb="4" eb="6">
      <t>バショ</t>
    </rPh>
    <rPh sb="6" eb="7">
      <t>スウ</t>
    </rPh>
    <rPh sb="13" eb="15">
      <t>ゲンザイ</t>
    </rPh>
    <phoneticPr fontId="1"/>
  </si>
  <si>
    <t>取り扱う一般廃棄物の種類
（３．３１現在）</t>
    <rPh sb="0" eb="1">
      <t>ト</t>
    </rPh>
    <rPh sb="2" eb="3">
      <t>アツカ</t>
    </rPh>
    <rPh sb="4" eb="9">
      <t>イッパイ</t>
    </rPh>
    <rPh sb="10" eb="12">
      <t>シュルイ</t>
    </rPh>
    <rPh sb="18" eb="20">
      <t>ゲンザイ</t>
    </rPh>
    <phoneticPr fontId="1"/>
  </si>
  <si>
    <t>焼却残さ物等の
搬入先別内訳</t>
    <rPh sb="0" eb="2">
      <t>ショウキャク</t>
    </rPh>
    <rPh sb="2" eb="3">
      <t>ザン</t>
    </rPh>
    <rPh sb="4" eb="5">
      <t>ブツ</t>
    </rPh>
    <rPh sb="5" eb="6">
      <t>トウ</t>
    </rPh>
    <rPh sb="8" eb="10">
      <t>ハンニュウ</t>
    </rPh>
    <rPh sb="10" eb="11">
      <t>サキ</t>
    </rPh>
    <rPh sb="11" eb="12">
      <t>ベツ</t>
    </rPh>
    <rPh sb="12" eb="14">
      <t>ウチワケ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</si>
  <si>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</si>
  <si>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</si>
  <si>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</si>
  <si>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</si>
  <si>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</si>
  <si>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この報告書は、前年の４月１日から本年３月３１日までのものを、４月３０日までに提出すること。</t>
    <rPh sb="2" eb="5">
      <t>ホウコクショ</t>
    </rPh>
    <rPh sb="7" eb="9">
      <t>ゼンネン</t>
    </rPh>
    <rPh sb="11" eb="12">
      <t>ガツ</t>
    </rPh>
    <rPh sb="13" eb="14">
      <t>ニチ</t>
    </rPh>
    <rPh sb="16" eb="18">
      <t>ホンネン</t>
    </rPh>
    <rPh sb="19" eb="20">
      <t>ガツ</t>
    </rPh>
    <rPh sb="22" eb="23">
      <t>ニチ</t>
    </rPh>
    <rPh sb="31" eb="32">
      <t>ガツ</t>
    </rPh>
    <rPh sb="34" eb="35">
      <t>ニチ</t>
    </rPh>
    <rPh sb="38" eb="40">
      <t>テイシュツ</t>
    </rPh>
    <phoneticPr fontId="1"/>
  </si>
  <si>
    <t>区</t>
    <rPh sb="0" eb="1">
      <t>ク</t>
    </rPh>
    <phoneticPr fontId="1"/>
  </si>
  <si>
    <t>コンテナ車</t>
    <rPh sb="4" eb="5">
      <t>シャ</t>
    </rPh>
    <phoneticPr fontId="1"/>
  </si>
  <si>
    <t>　　一般廃棄物処理実績報告書</t>
    <rPh sb="2" eb="4">
      <t>イッパン</t>
    </rPh>
    <rPh sb="4" eb="7">
      <t>ハイキブツ</t>
    </rPh>
    <rPh sb="7" eb="9">
      <t>ショリ</t>
    </rPh>
    <rPh sb="9" eb="11">
      <t>ジッセキ</t>
    </rPh>
    <rPh sb="11" eb="14">
      <t>ホウコクショ</t>
    </rPh>
    <phoneticPr fontId="1"/>
  </si>
  <si>
    <t>印</t>
    <rPh sb="0" eb="1">
      <t>イン</t>
    </rPh>
    <phoneticPr fontId="1"/>
  </si>
  <si>
    <t>埋立</t>
    <rPh sb="0" eb="2">
      <t>ウメタ</t>
    </rPh>
    <phoneticPr fontId="1"/>
  </si>
  <si>
    <t>普通ごみ</t>
    <rPh sb="0" eb="2">
      <t>フツウ</t>
    </rPh>
    <phoneticPr fontId="1"/>
  </si>
  <si>
    <t>道路・公園ごみ</t>
    <rPh sb="0" eb="2">
      <t>ドウロ</t>
    </rPh>
    <rPh sb="3" eb="5">
      <t>コウエン</t>
    </rPh>
    <phoneticPr fontId="1"/>
  </si>
  <si>
    <t>しさ・ふさ</t>
    <phoneticPr fontId="1"/>
  </si>
  <si>
    <t>し尿混じりのビルピット汚でい</t>
    <rPh sb="1" eb="2">
      <t>ニョウ</t>
    </rPh>
    <rPh sb="2" eb="3">
      <t>マ</t>
    </rPh>
    <rPh sb="11" eb="12">
      <t>オ</t>
    </rPh>
    <phoneticPr fontId="1"/>
  </si>
  <si>
    <t>仮設便所のし尿</t>
    <rPh sb="0" eb="2">
      <t>カセツ</t>
    </rPh>
    <rPh sb="2" eb="4">
      <t>ベンジョ</t>
    </rPh>
    <rPh sb="6" eb="7">
      <t>ニョウ</t>
    </rPh>
    <phoneticPr fontId="1"/>
  </si>
  <si>
    <t>浄化槽汚でい</t>
    <rPh sb="0" eb="3">
      <t>ジョウカソウ</t>
    </rPh>
    <rPh sb="3" eb="4">
      <t>オ</t>
    </rPh>
    <phoneticPr fontId="1"/>
  </si>
  <si>
    <t>ディスポーザ汚でい</t>
    <rPh sb="6" eb="7">
      <t>オ</t>
    </rPh>
    <phoneticPr fontId="1"/>
  </si>
  <si>
    <t>屋形船の汚でい</t>
    <rPh sb="0" eb="3">
      <t>ヤカタブネ</t>
    </rPh>
    <rPh sb="4" eb="5">
      <t>オ</t>
    </rPh>
    <phoneticPr fontId="1"/>
  </si>
  <si>
    <t>動物死体</t>
    <rPh sb="0" eb="2">
      <t>ドウブツ</t>
    </rPh>
    <rPh sb="2" eb="4">
      <t>シタイ</t>
    </rPh>
    <phoneticPr fontId="1"/>
  </si>
  <si>
    <t>医療廃棄物</t>
    <rPh sb="0" eb="2">
      <t>イリョウ</t>
    </rPh>
    <rPh sb="2" eb="4">
      <t>ハイキ</t>
    </rPh>
    <rPh sb="4" eb="5">
      <t>ブツ</t>
    </rPh>
    <phoneticPr fontId="1"/>
  </si>
  <si>
    <t>ｔ</t>
  </si>
  <si>
    <t>㎘</t>
    <phoneticPr fontId="1"/>
  </si>
  <si>
    <t>　　　　　</t>
  </si>
  <si>
    <t>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</si>
</sst>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_);[Red]\(#,##0.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明朝"/>
      <family val="1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7" fillId="2" borderId="0" xfId="0" applyNumberFormat="1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47" xfId="0" applyNumberFormat="1" applyFont="1" applyFill="1" applyBorder="1" applyAlignment="1">
      <alignment horizontal="left" vertical="center"/>
    </xf>
    <xf numFmtId="177" fontId="7" fillId="2" borderId="26" xfId="0" applyNumberFormat="1" applyFont="1" applyFill="1" applyBorder="1" applyAlignment="1">
      <alignment vertical="center" shrinkToFit="1"/>
    </xf>
    <xf numFmtId="0" fontId="7" fillId="2" borderId="32" xfId="0" applyFont="1" applyFill="1" applyBorder="1" applyAlignment="1">
      <alignment horizontal="center" vertical="center"/>
    </xf>
    <xf numFmtId="177" fontId="7" fillId="2" borderId="27" xfId="0" applyNumberFormat="1" applyFont="1" applyFill="1" applyBorder="1" applyAlignment="1">
      <alignment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top"/>
    </xf>
    <xf numFmtId="49" fontId="8" fillId="2" borderId="16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49" fontId="8" fillId="2" borderId="28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7" fillId="2" borderId="27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31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distributed"/>
    </xf>
    <xf numFmtId="0" fontId="8" fillId="2" borderId="44" xfId="0" applyFont="1" applyFill="1" applyBorder="1" applyAlignment="1">
      <alignment horizontal="left" vertical="top"/>
    </xf>
    <xf numFmtId="0" fontId="8" fillId="2" borderId="45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distributed" vertical="top"/>
    </xf>
    <xf numFmtId="0" fontId="8" fillId="2" borderId="2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vertical="center" shrinkToFit="1"/>
    </xf>
    <xf numFmtId="177" fontId="7" fillId="2" borderId="16" xfId="0" applyNumberFormat="1" applyFont="1" applyFill="1" applyBorder="1" applyAlignment="1">
      <alignment vertical="center" shrinkToFit="1"/>
    </xf>
    <xf numFmtId="0" fontId="7" fillId="2" borderId="22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7" fillId="2" borderId="29" xfId="0" applyFont="1" applyFill="1" applyBorder="1" applyAlignment="1">
      <alignment horizontal="left" vertical="center" shrinkToFit="1"/>
    </xf>
    <xf numFmtId="176" fontId="7" fillId="2" borderId="25" xfId="0" applyNumberFormat="1" applyFont="1" applyFill="1" applyBorder="1" applyAlignment="1">
      <alignment vertical="center" shrinkToFit="1"/>
    </xf>
    <xf numFmtId="176" fontId="7" fillId="2" borderId="24" xfId="0" applyNumberFormat="1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17</xdr:row>
      <xdr:rowOff>45720</xdr:rowOff>
    </xdr:from>
    <xdr:to>
      <xdr:col>8</xdr:col>
      <xdr:colOff>45720</xdr:colOff>
      <xdr:row>20</xdr:row>
      <xdr:rowOff>45720</xdr:rowOff>
    </xdr:to>
    <xdr:sp macro="" textlink="">
      <xdr:nvSpPr>
        <xdr:cNvPr id="2246" name="AutoShape 6"/>
        <xdr:cNvSpPr>
          <a:spLocks noChangeArrowheads="1"/>
        </xdr:cNvSpPr>
      </xdr:nvSpPr>
      <xdr:spPr bwMode="auto">
        <a:xfrm>
          <a:off x="975360" y="3025140"/>
          <a:ext cx="586740" cy="3657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560070</xdr:colOff>
      <xdr:row>0</xdr:row>
      <xdr:rowOff>38100</xdr:rowOff>
    </xdr:from>
    <xdr:to>
      <xdr:col>7</xdr:col>
      <xdr:colOff>87674</xdr:colOff>
      <xdr:row>1</xdr:row>
      <xdr:rowOff>123825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628650" y="200025"/>
          <a:ext cx="10477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様式№１０</a:t>
          </a:r>
        </a:p>
      </xdr:txBody>
    </xdr:sp>
    <xdr:clientData/>
  </xdr:twoCellAnchor>
  <xdr:twoCellAnchor>
    <xdr:from>
      <xdr:col>0</xdr:col>
      <xdr:colOff>102235</xdr:colOff>
      <xdr:row>21</xdr:row>
      <xdr:rowOff>88900</xdr:rowOff>
    </xdr:from>
    <xdr:to>
      <xdr:col>0</xdr:col>
      <xdr:colOff>298647</xdr:colOff>
      <xdr:row>24</xdr:row>
      <xdr:rowOff>215900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117475" y="3492500"/>
          <a:ext cx="21907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ＭＳ Ｐ明朝"/>
              <a:ea typeface="ＭＳ Ｐ明朝"/>
            </a:rPr>
            <a:t>- 177 -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1"/>
  <sheetViews>
    <sheetView tabSelected="1" view="pageBreakPreview" zoomScale="85" zoomScaleNormal="75" zoomScaleSheetLayoutView="85" workbookViewId="0">
      <selection activeCell="E6" sqref="E6:J6"/>
    </sheetView>
  </sheetViews>
  <sheetFormatPr defaultColWidth="1.77734375" defaultRowHeight="12.9" customHeight="1" x14ac:dyDescent="0.2"/>
  <cols>
    <col min="1" max="1" width="8.44140625" style="1" customWidth="1"/>
    <col min="2" max="2" width="2.6640625" style="1" customWidth="1"/>
    <col min="3" max="3" width="2.109375" style="1" customWidth="1"/>
    <col min="4" max="13" width="1.77734375" style="1" customWidth="1"/>
    <col min="14" max="14" width="2.109375" style="1" customWidth="1"/>
    <col min="15" max="18" width="1.77734375" style="1"/>
    <col min="19" max="19" width="1.77734375" style="1" customWidth="1"/>
    <col min="20" max="23" width="1.77734375" style="1"/>
    <col min="24" max="24" width="1.77734375" style="1" customWidth="1"/>
    <col min="25" max="28" width="1.77734375" style="1"/>
    <col min="29" max="29" width="1.77734375" style="1" customWidth="1"/>
    <col min="30" max="33" width="1.77734375" style="1"/>
    <col min="34" max="34" width="1.77734375" style="1" customWidth="1"/>
    <col min="35" max="38" width="1.77734375" style="1"/>
    <col min="39" max="39" width="1.77734375" style="1" customWidth="1"/>
    <col min="40" max="43" width="1.77734375" style="1"/>
    <col min="44" max="44" width="1.77734375" style="1" customWidth="1"/>
    <col min="45" max="48" width="1.77734375" style="1"/>
    <col min="49" max="49" width="1.77734375" style="1" customWidth="1"/>
    <col min="50" max="53" width="1.77734375" style="1"/>
    <col min="54" max="54" width="1.77734375" style="1" customWidth="1"/>
    <col min="55" max="59" width="1.77734375" style="1"/>
    <col min="60" max="60" width="1.77734375" style="1" customWidth="1"/>
    <col min="61" max="61" width="2.109375" style="1" customWidth="1"/>
    <col min="62" max="64" width="1.77734375" style="1"/>
    <col min="65" max="65" width="1.77734375" style="1" customWidth="1"/>
    <col min="66" max="69" width="1.77734375" style="1"/>
    <col min="70" max="70" width="1.77734375" style="1" customWidth="1"/>
    <col min="71" max="83" width="1.77734375" style="1"/>
    <col min="84" max="84" width="6.77734375" style="1" bestFit="1" customWidth="1"/>
    <col min="85" max="16384" width="1.77734375" style="1"/>
  </cols>
  <sheetData>
    <row r="1" spans="1:81" ht="12.9" customHeight="1" x14ac:dyDescent="0.2">
      <c r="A1" s="138"/>
      <c r="BT1" s="90"/>
      <c r="BU1" s="90"/>
      <c r="BV1" s="1" t="s">
        <v>2</v>
      </c>
      <c r="BW1" s="90"/>
      <c r="BX1" s="90"/>
      <c r="BY1" s="1" t="s">
        <v>1</v>
      </c>
      <c r="BZ1" s="90"/>
      <c r="CA1" s="90"/>
      <c r="CB1" s="1" t="s">
        <v>0</v>
      </c>
    </row>
    <row r="2" spans="1:81" s="20" customFormat="1" ht="12.9" customHeight="1" x14ac:dyDescent="0.2">
      <c r="A2" s="138"/>
    </row>
    <row r="3" spans="1:81" s="20" customFormat="1" ht="12.9" customHeight="1" x14ac:dyDescent="0.2">
      <c r="A3" s="138"/>
    </row>
    <row r="4" spans="1:81" ht="19.5" customHeight="1" x14ac:dyDescent="0.2">
      <c r="A4" s="138"/>
      <c r="BD4" s="72" t="s">
        <v>6</v>
      </c>
      <c r="BE4" s="72"/>
      <c r="BF4" s="72"/>
      <c r="BG4" s="72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</row>
    <row r="5" spans="1:81" s="20" customFormat="1" ht="12.75" customHeight="1" x14ac:dyDescent="0.2">
      <c r="A5" s="138"/>
      <c r="BD5" s="18"/>
      <c r="BE5" s="18"/>
      <c r="BF5" s="18"/>
      <c r="BG5" s="18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</row>
    <row r="6" spans="1:81" ht="19.5" customHeight="1" x14ac:dyDescent="0.2">
      <c r="A6" s="138"/>
      <c r="E6" s="146"/>
      <c r="F6" s="146"/>
      <c r="G6" s="146"/>
      <c r="H6" s="146"/>
      <c r="I6" s="146"/>
      <c r="J6" s="146"/>
      <c r="K6" s="146" t="s">
        <v>71</v>
      </c>
      <c r="L6" s="146"/>
      <c r="M6" s="149" t="s">
        <v>73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8" t="s">
        <v>12</v>
      </c>
      <c r="AS6" s="148"/>
      <c r="AT6" s="148"/>
      <c r="AU6" s="148"/>
      <c r="AV6" s="148"/>
      <c r="AW6" s="148"/>
      <c r="AX6" s="148" t="s">
        <v>11</v>
      </c>
      <c r="AY6" s="148"/>
      <c r="AZ6" s="148"/>
      <c r="BA6" s="148"/>
      <c r="BB6" s="148"/>
      <c r="BC6" s="148"/>
      <c r="BD6" s="72" t="s">
        <v>7</v>
      </c>
      <c r="BE6" s="72"/>
      <c r="BF6" s="72"/>
      <c r="BG6" s="72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1" t="s">
        <v>74</v>
      </c>
    </row>
    <row r="7" spans="1:81" ht="12.9" customHeight="1" x14ac:dyDescent="0.2">
      <c r="A7" s="138"/>
      <c r="BD7" s="90"/>
      <c r="BE7" s="90"/>
      <c r="BF7" s="90"/>
      <c r="BG7" s="139" t="s">
        <v>3</v>
      </c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</row>
    <row r="8" spans="1:81" ht="7.5" customHeight="1" x14ac:dyDescent="0.2">
      <c r="A8" s="138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18" customHeight="1" x14ac:dyDescent="0.2">
      <c r="A9" s="138"/>
      <c r="BD9" s="72" t="s">
        <v>4</v>
      </c>
      <c r="BE9" s="72"/>
      <c r="BF9" s="72"/>
      <c r="BG9" s="72"/>
      <c r="BH9" s="73"/>
      <c r="BI9" s="73"/>
      <c r="BJ9" s="73"/>
      <c r="BK9" s="3" t="s">
        <v>12</v>
      </c>
      <c r="BL9" s="73"/>
      <c r="BM9" s="73"/>
      <c r="BN9" s="73"/>
      <c r="BO9" s="4" t="s">
        <v>39</v>
      </c>
      <c r="BP9" s="73"/>
      <c r="BQ9" s="73"/>
      <c r="BR9" s="73"/>
      <c r="BS9" s="91" t="s">
        <v>8</v>
      </c>
      <c r="BT9" s="91"/>
      <c r="BU9" s="91"/>
      <c r="BV9" s="91"/>
      <c r="BW9" s="91"/>
      <c r="BX9" s="91"/>
      <c r="BY9" s="91"/>
      <c r="BZ9" s="91"/>
      <c r="CA9" s="91"/>
      <c r="CB9" s="91"/>
      <c r="CC9" s="91"/>
    </row>
    <row r="10" spans="1:81" ht="18" customHeight="1" x14ac:dyDescent="0.2">
      <c r="A10" s="138"/>
      <c r="BD10" s="72" t="s">
        <v>5</v>
      </c>
      <c r="BE10" s="72"/>
      <c r="BF10" s="72"/>
      <c r="BG10" s="72"/>
      <c r="BH10" s="147" t="s">
        <v>9</v>
      </c>
      <c r="BI10" s="147"/>
      <c r="BJ10" s="147"/>
      <c r="BK10" s="147"/>
      <c r="BL10" s="147"/>
      <c r="BM10" s="147"/>
      <c r="BN10" s="147"/>
      <c r="BO10" s="73"/>
      <c r="BP10" s="73"/>
      <c r="BQ10" s="73"/>
      <c r="BR10" s="73"/>
      <c r="BS10" s="73"/>
      <c r="BT10" s="5" t="s">
        <v>10</v>
      </c>
      <c r="BU10" s="5"/>
      <c r="BV10" s="5"/>
      <c r="BW10" s="5"/>
      <c r="BX10" s="5"/>
      <c r="BY10" s="5"/>
      <c r="BZ10" s="5"/>
      <c r="CA10" s="5"/>
      <c r="CB10" s="5"/>
      <c r="CC10" s="5"/>
    </row>
    <row r="11" spans="1:81" s="5" customFormat="1" ht="12.9" customHeight="1" thickBot="1" x14ac:dyDescent="0.25">
      <c r="A11" s="138"/>
      <c r="B11" s="145" t="str">
        <f>IF(AT6="","",AT6)</f>
        <v/>
      </c>
      <c r="C11" s="145"/>
      <c r="D11" s="145"/>
      <c r="E11" s="145"/>
      <c r="F11" s="145"/>
      <c r="G11" s="145"/>
      <c r="H11" s="98" t="s">
        <v>13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</row>
    <row r="12" spans="1:81" s="5" customFormat="1" ht="12.9" customHeight="1" x14ac:dyDescent="0.15">
      <c r="A12" s="138"/>
      <c r="B12" s="78" t="s">
        <v>41</v>
      </c>
      <c r="C12" s="38"/>
      <c r="D12" s="38"/>
      <c r="E12" s="38"/>
      <c r="F12" s="38"/>
      <c r="G12" s="38"/>
      <c r="H12" s="38"/>
      <c r="I12" s="39"/>
      <c r="J12" s="142"/>
      <c r="K12" s="49"/>
      <c r="L12" s="49"/>
      <c r="M12" s="76" t="s">
        <v>16</v>
      </c>
      <c r="N12" s="76"/>
      <c r="O12" s="76"/>
      <c r="P12" s="76"/>
      <c r="Q12" s="76"/>
      <c r="R12" s="76"/>
      <c r="S12" s="76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37" t="s">
        <v>62</v>
      </c>
      <c r="AE12" s="81"/>
      <c r="AF12" s="81"/>
      <c r="AG12" s="81"/>
      <c r="AH12" s="81"/>
      <c r="AI12" s="81"/>
      <c r="AJ12" s="81"/>
      <c r="AK12" s="82"/>
      <c r="AL12" s="92"/>
      <c r="AM12" s="93"/>
      <c r="AN12" s="93"/>
      <c r="AO12" s="93"/>
      <c r="AP12" s="93"/>
      <c r="AQ12" s="93"/>
      <c r="AR12" s="93"/>
      <c r="AS12" s="93"/>
      <c r="AT12" s="93"/>
      <c r="AU12" s="49" t="s">
        <v>17</v>
      </c>
      <c r="AV12" s="50"/>
      <c r="AW12" s="37" t="s">
        <v>61</v>
      </c>
      <c r="AX12" s="81"/>
      <c r="AY12" s="81"/>
      <c r="AZ12" s="81"/>
      <c r="BA12" s="81"/>
      <c r="BB12" s="81"/>
      <c r="BC12" s="81"/>
      <c r="BD12" s="81"/>
      <c r="BE12" s="81"/>
      <c r="BF12" s="81"/>
      <c r="BG12" s="82"/>
      <c r="BH12" s="6" t="s">
        <v>21</v>
      </c>
      <c r="BI12" s="59" t="s">
        <v>18</v>
      </c>
      <c r="BJ12" s="59"/>
      <c r="BK12" s="59"/>
      <c r="BL12" s="59"/>
      <c r="BM12" s="59"/>
      <c r="BN12" s="59"/>
      <c r="BO12" s="55"/>
      <c r="BP12" s="55"/>
      <c r="BQ12" s="7" t="s">
        <v>20</v>
      </c>
      <c r="BR12" s="7"/>
      <c r="BS12" s="7" t="s">
        <v>40</v>
      </c>
      <c r="BT12" s="59" t="s">
        <v>72</v>
      </c>
      <c r="BU12" s="59"/>
      <c r="BV12" s="59"/>
      <c r="BW12" s="59"/>
      <c r="BX12" s="59"/>
      <c r="BY12" s="59"/>
      <c r="BZ12" s="55"/>
      <c r="CA12" s="55"/>
      <c r="CB12" s="7" t="s">
        <v>20</v>
      </c>
      <c r="CC12" s="8"/>
    </row>
    <row r="13" spans="1:81" s="5" customFormat="1" ht="12.9" customHeight="1" x14ac:dyDescent="0.2">
      <c r="A13" s="138"/>
      <c r="B13" s="79"/>
      <c r="C13" s="41"/>
      <c r="D13" s="41"/>
      <c r="E13" s="41"/>
      <c r="F13" s="41"/>
      <c r="G13" s="41"/>
      <c r="H13" s="41"/>
      <c r="I13" s="42"/>
      <c r="J13" s="143"/>
      <c r="K13" s="51"/>
      <c r="L13" s="51"/>
      <c r="M13" s="58" t="s">
        <v>14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100"/>
      <c r="AD13" s="83"/>
      <c r="AE13" s="84"/>
      <c r="AF13" s="84"/>
      <c r="AG13" s="84"/>
      <c r="AH13" s="84"/>
      <c r="AI13" s="84"/>
      <c r="AJ13" s="84"/>
      <c r="AK13" s="85"/>
      <c r="AL13" s="94"/>
      <c r="AM13" s="95"/>
      <c r="AN13" s="95"/>
      <c r="AO13" s="95"/>
      <c r="AP13" s="95"/>
      <c r="AQ13" s="95"/>
      <c r="AR13" s="95"/>
      <c r="AS13" s="95"/>
      <c r="AT13" s="95"/>
      <c r="AU13" s="51"/>
      <c r="AV13" s="52"/>
      <c r="AW13" s="83"/>
      <c r="AX13" s="84"/>
      <c r="AY13" s="84"/>
      <c r="AZ13" s="84"/>
      <c r="BA13" s="84"/>
      <c r="BB13" s="84"/>
      <c r="BC13" s="84"/>
      <c r="BD13" s="84"/>
      <c r="BE13" s="84"/>
      <c r="BF13" s="84"/>
      <c r="BG13" s="85"/>
      <c r="BH13" s="9" t="s">
        <v>21</v>
      </c>
      <c r="BI13" s="58" t="s">
        <v>23</v>
      </c>
      <c r="BJ13" s="58"/>
      <c r="BK13" s="58"/>
      <c r="BL13" s="58"/>
      <c r="BM13" s="58"/>
      <c r="BN13" s="58"/>
      <c r="BO13" s="56"/>
      <c r="BP13" s="56"/>
      <c r="BQ13" s="10" t="s">
        <v>20</v>
      </c>
      <c r="BR13" s="10"/>
      <c r="BS13" s="10" t="s">
        <v>40</v>
      </c>
      <c r="BT13" s="58" t="s">
        <v>22</v>
      </c>
      <c r="BU13" s="58"/>
      <c r="BV13" s="58"/>
      <c r="BW13" s="58"/>
      <c r="BX13" s="58"/>
      <c r="BY13" s="58"/>
      <c r="BZ13" s="56"/>
      <c r="CA13" s="56"/>
      <c r="CB13" s="10" t="s">
        <v>20</v>
      </c>
      <c r="CC13" s="11"/>
    </row>
    <row r="14" spans="1:81" s="5" customFormat="1" ht="12.9" customHeight="1" x14ac:dyDescent="0.2">
      <c r="A14" s="138"/>
      <c r="B14" s="80"/>
      <c r="C14" s="44"/>
      <c r="D14" s="44"/>
      <c r="E14" s="44"/>
      <c r="F14" s="44"/>
      <c r="G14" s="44"/>
      <c r="H14" s="44"/>
      <c r="I14" s="45"/>
      <c r="J14" s="144"/>
      <c r="K14" s="53"/>
      <c r="L14" s="53"/>
      <c r="M14" s="99" t="s">
        <v>15</v>
      </c>
      <c r="N14" s="99"/>
      <c r="O14" s="99"/>
      <c r="P14" s="99"/>
      <c r="Q14" s="99"/>
      <c r="R14" s="99"/>
      <c r="S14" s="99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86"/>
      <c r="AE14" s="87"/>
      <c r="AF14" s="87"/>
      <c r="AG14" s="87"/>
      <c r="AH14" s="87"/>
      <c r="AI14" s="87"/>
      <c r="AJ14" s="87"/>
      <c r="AK14" s="88"/>
      <c r="AL14" s="96"/>
      <c r="AM14" s="97"/>
      <c r="AN14" s="97"/>
      <c r="AO14" s="97"/>
      <c r="AP14" s="97"/>
      <c r="AQ14" s="97"/>
      <c r="AR14" s="97"/>
      <c r="AS14" s="97"/>
      <c r="AT14" s="97"/>
      <c r="AU14" s="53"/>
      <c r="AV14" s="54"/>
      <c r="AW14" s="86"/>
      <c r="AX14" s="87"/>
      <c r="AY14" s="87"/>
      <c r="AZ14" s="87"/>
      <c r="BA14" s="87"/>
      <c r="BB14" s="87"/>
      <c r="BC14" s="87"/>
      <c r="BD14" s="87"/>
      <c r="BE14" s="87"/>
      <c r="BF14" s="87"/>
      <c r="BG14" s="88"/>
      <c r="BH14" s="12" t="s">
        <v>40</v>
      </c>
      <c r="BI14" s="48" t="s">
        <v>19</v>
      </c>
      <c r="BJ14" s="48"/>
      <c r="BK14" s="48"/>
      <c r="BL14" s="48"/>
      <c r="BM14" s="48"/>
      <c r="BN14" s="48"/>
      <c r="BO14" s="46"/>
      <c r="BP14" s="46"/>
      <c r="BQ14" s="13" t="s">
        <v>20</v>
      </c>
      <c r="BR14" s="13"/>
      <c r="BS14" s="13"/>
      <c r="BT14" s="48"/>
      <c r="BU14" s="48"/>
      <c r="BV14" s="48"/>
      <c r="BW14" s="48"/>
      <c r="BX14" s="48"/>
      <c r="BY14" s="48"/>
      <c r="BZ14" s="48"/>
      <c r="CA14" s="48"/>
      <c r="CB14" s="48"/>
      <c r="CC14" s="77"/>
    </row>
    <row r="15" spans="1:81" s="5" customFormat="1" ht="15" customHeight="1" x14ac:dyDescent="0.2">
      <c r="A15" s="138"/>
      <c r="B15" s="140" t="s">
        <v>63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133" t="s">
        <v>88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66" t="s">
        <v>24</v>
      </c>
      <c r="AE15" s="67"/>
      <c r="AF15" s="67"/>
      <c r="AG15" s="67"/>
      <c r="AH15" s="67"/>
      <c r="AI15" s="67"/>
      <c r="AJ15" s="67"/>
      <c r="AK15" s="68"/>
      <c r="AL15" s="107" t="s">
        <v>57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59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57"/>
    </row>
    <row r="16" spans="1:81" s="5" customFormat="1" ht="15" customHeight="1" thickBot="1" x14ac:dyDescent="0.25">
      <c r="A16" s="138"/>
      <c r="B16" s="14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136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37"/>
      <c r="AD16" s="69"/>
      <c r="AE16" s="70"/>
      <c r="AF16" s="70"/>
      <c r="AG16" s="70"/>
      <c r="AH16" s="70"/>
      <c r="AI16" s="70"/>
      <c r="AJ16" s="70"/>
      <c r="AK16" s="71"/>
      <c r="AL16" s="108" t="s">
        <v>58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 t="s">
        <v>60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30"/>
    </row>
    <row r="17" spans="1:84" s="5" customFormat="1" ht="9.75" customHeight="1" x14ac:dyDescent="0.2">
      <c r="A17" s="138"/>
      <c r="B17" s="105" t="s">
        <v>25</v>
      </c>
      <c r="C17" s="106"/>
      <c r="D17" s="83" t="s">
        <v>42</v>
      </c>
      <c r="E17" s="84"/>
      <c r="F17" s="84"/>
      <c r="G17" s="84"/>
      <c r="H17" s="84"/>
      <c r="I17" s="109"/>
      <c r="J17" s="45" t="s">
        <v>32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2" t="s">
        <v>27</v>
      </c>
      <c r="BD17" s="63"/>
      <c r="BE17" s="63"/>
      <c r="BF17" s="63"/>
      <c r="BG17" s="63"/>
      <c r="BH17" s="63"/>
      <c r="BI17" s="37" t="s">
        <v>64</v>
      </c>
      <c r="BJ17" s="38"/>
      <c r="BK17" s="38"/>
      <c r="BL17" s="38"/>
      <c r="BM17" s="38"/>
      <c r="BN17" s="38"/>
      <c r="BO17" s="38"/>
      <c r="BP17" s="38"/>
      <c r="BQ17" s="38"/>
      <c r="BR17" s="39"/>
      <c r="BS17" s="63" t="s">
        <v>26</v>
      </c>
      <c r="BT17" s="63"/>
      <c r="BU17" s="63"/>
      <c r="BV17" s="63"/>
      <c r="BW17" s="63"/>
      <c r="BX17" s="63"/>
      <c r="BY17" s="63"/>
      <c r="BZ17" s="63"/>
      <c r="CA17" s="63"/>
      <c r="CB17" s="63"/>
      <c r="CC17" s="111"/>
    </row>
    <row r="18" spans="1:84" s="5" customFormat="1" ht="9.75" customHeight="1" x14ac:dyDescent="0.2">
      <c r="A18" s="138"/>
      <c r="B18" s="105"/>
      <c r="C18" s="106"/>
      <c r="D18" s="83"/>
      <c r="E18" s="84"/>
      <c r="F18" s="84"/>
      <c r="G18" s="84"/>
      <c r="H18" s="84"/>
      <c r="I18" s="109"/>
      <c r="J18" s="65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40"/>
      <c r="BJ18" s="41"/>
      <c r="BK18" s="41"/>
      <c r="BL18" s="41"/>
      <c r="BM18" s="41"/>
      <c r="BN18" s="41"/>
      <c r="BO18" s="41"/>
      <c r="BP18" s="41"/>
      <c r="BQ18" s="41"/>
      <c r="BR18" s="42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112"/>
    </row>
    <row r="19" spans="1:84" s="5" customFormat="1" ht="9.75" customHeight="1" x14ac:dyDescent="0.2">
      <c r="A19" s="138"/>
      <c r="B19" s="105"/>
      <c r="C19" s="106"/>
      <c r="D19" s="83"/>
      <c r="E19" s="84"/>
      <c r="F19" s="84"/>
      <c r="G19" s="84"/>
      <c r="H19" s="84"/>
      <c r="I19" s="109"/>
      <c r="J19" s="116" t="s">
        <v>29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 t="s">
        <v>30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 t="s">
        <v>31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43"/>
      <c r="BJ19" s="44"/>
      <c r="BK19" s="44"/>
      <c r="BL19" s="44"/>
      <c r="BM19" s="44"/>
      <c r="BN19" s="44"/>
      <c r="BO19" s="44"/>
      <c r="BP19" s="44"/>
      <c r="BQ19" s="44"/>
      <c r="BR19" s="45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112"/>
    </row>
    <row r="20" spans="1:84" s="5" customFormat="1" ht="9.75" customHeight="1" x14ac:dyDescent="0.2">
      <c r="A20" s="138"/>
      <c r="B20" s="105"/>
      <c r="C20" s="106"/>
      <c r="D20" s="83"/>
      <c r="E20" s="84"/>
      <c r="F20" s="84"/>
      <c r="G20" s="84"/>
      <c r="H20" s="84"/>
      <c r="I20" s="109"/>
      <c r="J20" s="11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113" t="s">
        <v>55</v>
      </c>
      <c r="BJ20" s="113"/>
      <c r="BK20" s="113"/>
      <c r="BL20" s="113"/>
      <c r="BM20" s="113"/>
      <c r="BN20" s="114" t="s">
        <v>56</v>
      </c>
      <c r="BO20" s="113"/>
      <c r="BP20" s="113"/>
      <c r="BQ20" s="113"/>
      <c r="BR20" s="113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112"/>
    </row>
    <row r="21" spans="1:84" s="5" customFormat="1" ht="9.75" customHeight="1" x14ac:dyDescent="0.2">
      <c r="A21" s="138"/>
      <c r="B21" s="105"/>
      <c r="C21" s="106"/>
      <c r="D21" s="83"/>
      <c r="E21" s="84"/>
      <c r="F21" s="84"/>
      <c r="G21" s="84"/>
      <c r="H21" s="84"/>
      <c r="I21" s="109"/>
      <c r="J21" s="115" t="s">
        <v>75</v>
      </c>
      <c r="K21" s="32"/>
      <c r="L21" s="32"/>
      <c r="M21" s="32"/>
      <c r="N21" s="32"/>
      <c r="O21" s="32" t="s">
        <v>28</v>
      </c>
      <c r="P21" s="32"/>
      <c r="Q21" s="32"/>
      <c r="R21" s="32"/>
      <c r="S21" s="32"/>
      <c r="T21" s="32" t="s">
        <v>22</v>
      </c>
      <c r="U21" s="32"/>
      <c r="V21" s="32"/>
      <c r="W21" s="32"/>
      <c r="X21" s="32"/>
      <c r="Y21" s="32" t="s">
        <v>75</v>
      </c>
      <c r="Z21" s="32"/>
      <c r="AA21" s="32"/>
      <c r="AB21" s="32"/>
      <c r="AC21" s="32"/>
      <c r="AD21" s="32" t="s">
        <v>28</v>
      </c>
      <c r="AE21" s="32"/>
      <c r="AF21" s="32"/>
      <c r="AG21" s="32"/>
      <c r="AH21" s="32"/>
      <c r="AI21" s="32" t="s">
        <v>22</v>
      </c>
      <c r="AJ21" s="32"/>
      <c r="AK21" s="32"/>
      <c r="AL21" s="32"/>
      <c r="AM21" s="32"/>
      <c r="AN21" s="32" t="s">
        <v>75</v>
      </c>
      <c r="AO21" s="32"/>
      <c r="AP21" s="32"/>
      <c r="AQ21" s="32"/>
      <c r="AR21" s="32"/>
      <c r="AS21" s="32" t="s">
        <v>28</v>
      </c>
      <c r="AT21" s="32"/>
      <c r="AU21" s="32"/>
      <c r="AV21" s="32"/>
      <c r="AW21" s="32"/>
      <c r="AX21" s="32" t="s">
        <v>22</v>
      </c>
      <c r="AY21" s="32"/>
      <c r="AZ21" s="32"/>
      <c r="BA21" s="32"/>
      <c r="BB21" s="32"/>
      <c r="BC21" s="64"/>
      <c r="BD21" s="64"/>
      <c r="BE21" s="64"/>
      <c r="BF21" s="64"/>
      <c r="BG21" s="64"/>
      <c r="BH21" s="64"/>
      <c r="BI21" s="113"/>
      <c r="BJ21" s="113"/>
      <c r="BK21" s="113"/>
      <c r="BL21" s="113"/>
      <c r="BM21" s="113"/>
      <c r="BN21" s="114"/>
      <c r="BO21" s="113"/>
      <c r="BP21" s="113"/>
      <c r="BQ21" s="113"/>
      <c r="BR21" s="113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112"/>
    </row>
    <row r="22" spans="1:84" s="5" customFormat="1" ht="9.75" customHeight="1" x14ac:dyDescent="0.2">
      <c r="A22" s="138"/>
      <c r="B22" s="105"/>
      <c r="C22" s="106"/>
      <c r="D22" s="86"/>
      <c r="E22" s="87"/>
      <c r="F22" s="87"/>
      <c r="G22" s="87"/>
      <c r="H22" s="87"/>
      <c r="I22" s="110"/>
      <c r="J22" s="11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64"/>
      <c r="BD22" s="64"/>
      <c r="BE22" s="64"/>
      <c r="BF22" s="64"/>
      <c r="BG22" s="64"/>
      <c r="BH22" s="64"/>
      <c r="BI22" s="113"/>
      <c r="BJ22" s="113"/>
      <c r="BK22" s="113"/>
      <c r="BL22" s="113"/>
      <c r="BM22" s="113"/>
      <c r="BN22" s="114"/>
      <c r="BO22" s="113"/>
      <c r="BP22" s="113"/>
      <c r="BQ22" s="113"/>
      <c r="BR22" s="113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112"/>
    </row>
    <row r="23" spans="1:84" s="5" customFormat="1" ht="20.25" customHeight="1" x14ac:dyDescent="0.2">
      <c r="A23" s="138"/>
      <c r="B23" s="74" t="s">
        <v>43</v>
      </c>
      <c r="C23" s="75"/>
      <c r="D23" s="33" t="str">
        <f t="shared" ref="D23:D34" si="0">IF(J23+O23+T23+Y23+AD23+AI23+AN23+AS23+AX23=0," ",ROUND(J23,2)+ROUND(O23,2)+ROUND(T23,2)+ROUND(Y23,2)+ROUND(AD23,2)+ROUND(AI23,2)+ROUND(AN23,2)+ROUND(AS23,2)+ROUND(AX23,2))</f>
        <v xml:space="preserve"> </v>
      </c>
      <c r="E23" s="31"/>
      <c r="F23" s="31"/>
      <c r="G23" s="31"/>
      <c r="H23" s="31"/>
      <c r="I23" s="23" t="str">
        <f>VLOOKUP(N15,$A$81:$B$91,2,0)</f>
        <v>ｔ</v>
      </c>
      <c r="J23" s="31"/>
      <c r="K23" s="31"/>
      <c r="L23" s="31"/>
      <c r="M23" s="31"/>
      <c r="N23" s="24" t="str">
        <f>VLOOKUP(N15,$A$81:$B$91,2,0)</f>
        <v>ｔ</v>
      </c>
      <c r="O23" s="31"/>
      <c r="P23" s="31"/>
      <c r="Q23" s="31"/>
      <c r="R23" s="31"/>
      <c r="S23" s="24" t="str">
        <f>VLOOKUP(N15,$A$81:$B$91,2,0)</f>
        <v>ｔ</v>
      </c>
      <c r="T23" s="31"/>
      <c r="U23" s="31"/>
      <c r="V23" s="31"/>
      <c r="W23" s="31"/>
      <c r="X23" s="24" t="str">
        <f>VLOOKUP(N15,$A$81:$B$91,2,0)</f>
        <v>ｔ</v>
      </c>
      <c r="Y23" s="33"/>
      <c r="Z23" s="31"/>
      <c r="AA23" s="31"/>
      <c r="AB23" s="31"/>
      <c r="AC23" s="24" t="str">
        <f>VLOOKUP(N15,$A$81:$B$91,2,0)</f>
        <v>ｔ</v>
      </c>
      <c r="AD23" s="31"/>
      <c r="AE23" s="31"/>
      <c r="AF23" s="31"/>
      <c r="AG23" s="31"/>
      <c r="AH23" s="24" t="str">
        <f>VLOOKUP(N15,$A$81:$B$91,2,0)</f>
        <v>ｔ</v>
      </c>
      <c r="AI23" s="31"/>
      <c r="AJ23" s="31"/>
      <c r="AK23" s="31"/>
      <c r="AL23" s="31"/>
      <c r="AM23" s="24" t="str">
        <f>VLOOKUP(N15,$A$81:$B$91,2,0)</f>
        <v>ｔ</v>
      </c>
      <c r="AN23" s="33"/>
      <c r="AO23" s="31"/>
      <c r="AP23" s="31"/>
      <c r="AQ23" s="31"/>
      <c r="AR23" s="24" t="str">
        <f>VLOOKUP(N15,$A$81:$B$91,2,0)</f>
        <v>ｔ</v>
      </c>
      <c r="AS23" s="31"/>
      <c r="AT23" s="31"/>
      <c r="AU23" s="31"/>
      <c r="AV23" s="31"/>
      <c r="AW23" s="24" t="str">
        <f>VLOOKUP(N15,$A$81:$B$91,2,0)</f>
        <v>ｔ</v>
      </c>
      <c r="AX23" s="31"/>
      <c r="AY23" s="31"/>
      <c r="AZ23" s="31"/>
      <c r="BA23" s="31"/>
      <c r="BB23" s="24" t="str">
        <f>VLOOKUP(N15,$A$81:$B$91,2,0)</f>
        <v>ｔ</v>
      </c>
      <c r="BC23" s="60" t="str">
        <f>IF(BI23+BN23=0," ",ROUND(BI23,2)+ROUND(BN23,2))</f>
        <v xml:space="preserve"> </v>
      </c>
      <c r="BD23" s="61"/>
      <c r="BE23" s="61"/>
      <c r="BF23" s="61"/>
      <c r="BG23" s="61"/>
      <c r="BH23" s="24" t="str">
        <f>VLOOKUP(N15,$A$81:$B$91,2,0)</f>
        <v>ｔ</v>
      </c>
      <c r="BI23" s="33"/>
      <c r="BJ23" s="31"/>
      <c r="BK23" s="31"/>
      <c r="BL23" s="31"/>
      <c r="BM23" s="24" t="str">
        <f>VLOOKUP(N15,$A$81:$B$91,2,0)</f>
        <v>ｔ</v>
      </c>
      <c r="BN23" s="31"/>
      <c r="BO23" s="31"/>
      <c r="BP23" s="31"/>
      <c r="BQ23" s="31"/>
      <c r="BR23" s="24" t="str">
        <f>VLOOKUP(N15,$A$81:$B$91,2,0)</f>
        <v>ｔ</v>
      </c>
      <c r="BS23" s="34"/>
      <c r="BT23" s="35"/>
      <c r="BU23" s="35"/>
      <c r="BV23" s="35"/>
      <c r="BW23" s="35"/>
      <c r="BX23" s="35"/>
      <c r="BY23" s="35"/>
      <c r="BZ23" s="35"/>
      <c r="CA23" s="35"/>
      <c r="CB23" s="35"/>
      <c r="CC23" s="36"/>
      <c r="CF23" s="22"/>
    </row>
    <row r="24" spans="1:84" s="5" customFormat="1" ht="20.25" customHeight="1" x14ac:dyDescent="0.2">
      <c r="A24" s="138"/>
      <c r="B24" s="74" t="s">
        <v>44</v>
      </c>
      <c r="C24" s="75"/>
      <c r="D24" s="33" t="str">
        <f t="shared" si="0"/>
        <v xml:space="preserve"> </v>
      </c>
      <c r="E24" s="31"/>
      <c r="F24" s="31"/>
      <c r="G24" s="31"/>
      <c r="H24" s="31"/>
      <c r="I24" s="23" t="str">
        <f>VLOOKUP(N15,$A$81:$B$91,2,0)</f>
        <v>ｔ</v>
      </c>
      <c r="J24" s="31"/>
      <c r="K24" s="31"/>
      <c r="L24" s="31"/>
      <c r="M24" s="31"/>
      <c r="N24" s="24" t="str">
        <f>VLOOKUP(N15,$A$81:$B$91,2,0)</f>
        <v>ｔ</v>
      </c>
      <c r="O24" s="31"/>
      <c r="P24" s="31"/>
      <c r="Q24" s="31"/>
      <c r="R24" s="31"/>
      <c r="S24" s="24" t="str">
        <f>VLOOKUP(N15,$A$81:$B$91,2,0)</f>
        <v>ｔ</v>
      </c>
      <c r="T24" s="31"/>
      <c r="U24" s="31"/>
      <c r="V24" s="31"/>
      <c r="W24" s="31"/>
      <c r="X24" s="24" t="str">
        <f>VLOOKUP(N15,$A$81:$B$91,2,0)</f>
        <v>ｔ</v>
      </c>
      <c r="Y24" s="33"/>
      <c r="Z24" s="31"/>
      <c r="AA24" s="31"/>
      <c r="AB24" s="31"/>
      <c r="AC24" s="24" t="str">
        <f>VLOOKUP(N15,$A$81:$B$91,2,0)</f>
        <v>ｔ</v>
      </c>
      <c r="AD24" s="31"/>
      <c r="AE24" s="31"/>
      <c r="AF24" s="31"/>
      <c r="AG24" s="31"/>
      <c r="AH24" s="24" t="str">
        <f>VLOOKUP(N15,$A$81:$B$91,2,0)</f>
        <v>ｔ</v>
      </c>
      <c r="AI24" s="31"/>
      <c r="AJ24" s="31"/>
      <c r="AK24" s="31"/>
      <c r="AL24" s="31"/>
      <c r="AM24" s="24" t="str">
        <f>VLOOKUP(N15,$A$81:$B$91,2,0)</f>
        <v>ｔ</v>
      </c>
      <c r="AN24" s="33"/>
      <c r="AO24" s="31"/>
      <c r="AP24" s="31"/>
      <c r="AQ24" s="31"/>
      <c r="AR24" s="24" t="str">
        <f>VLOOKUP(N15,$A$81:$B$91,2,0)</f>
        <v>ｔ</v>
      </c>
      <c r="AS24" s="31"/>
      <c r="AT24" s="31"/>
      <c r="AU24" s="31"/>
      <c r="AV24" s="31"/>
      <c r="AW24" s="24" t="str">
        <f>VLOOKUP(N15,$A$81:$B$91,2,0)</f>
        <v>ｔ</v>
      </c>
      <c r="AX24" s="31"/>
      <c r="AY24" s="31"/>
      <c r="AZ24" s="31"/>
      <c r="BA24" s="31"/>
      <c r="BB24" s="24" t="str">
        <f>VLOOKUP(N15,$A$81:$B$91,2,0)</f>
        <v>ｔ</v>
      </c>
      <c r="BC24" s="60" t="str">
        <f t="shared" ref="BC24:BC34" si="1">IF(BI24+BN24=0," ",ROUND(BI24,2)+ROUND(BN24,2))</f>
        <v xml:space="preserve"> </v>
      </c>
      <c r="BD24" s="61"/>
      <c r="BE24" s="61"/>
      <c r="BF24" s="61"/>
      <c r="BG24" s="61"/>
      <c r="BH24" s="24" t="str">
        <f>VLOOKUP(N15,$A$81:$B$91,2,0)</f>
        <v>ｔ</v>
      </c>
      <c r="BI24" s="33"/>
      <c r="BJ24" s="31"/>
      <c r="BK24" s="31"/>
      <c r="BL24" s="31"/>
      <c r="BM24" s="24" t="str">
        <f>VLOOKUP(N15,$A$81:$B$91,2,0)</f>
        <v>ｔ</v>
      </c>
      <c r="BN24" s="31"/>
      <c r="BO24" s="31"/>
      <c r="BP24" s="31"/>
      <c r="BQ24" s="31"/>
      <c r="BR24" s="24" t="str">
        <f>VLOOKUP(N15,$A$81:$B$91,2,0)</f>
        <v>ｔ</v>
      </c>
      <c r="BS24" s="34"/>
      <c r="BT24" s="35"/>
      <c r="BU24" s="35"/>
      <c r="BV24" s="35"/>
      <c r="BW24" s="35"/>
      <c r="BX24" s="35"/>
      <c r="BY24" s="35"/>
      <c r="BZ24" s="35"/>
      <c r="CA24" s="35"/>
      <c r="CB24" s="35"/>
      <c r="CC24" s="36"/>
      <c r="CF24" s="22"/>
    </row>
    <row r="25" spans="1:84" s="5" customFormat="1" ht="20.25" customHeight="1" x14ac:dyDescent="0.2">
      <c r="A25" s="138"/>
      <c r="B25" s="74" t="s">
        <v>45</v>
      </c>
      <c r="C25" s="75"/>
      <c r="D25" s="33" t="str">
        <f t="shared" si="0"/>
        <v xml:space="preserve"> </v>
      </c>
      <c r="E25" s="31"/>
      <c r="F25" s="31"/>
      <c r="G25" s="31"/>
      <c r="H25" s="31"/>
      <c r="I25" s="23" t="str">
        <f>VLOOKUP(N15,$A$81:$B$91,2,0)</f>
        <v>ｔ</v>
      </c>
      <c r="J25" s="31"/>
      <c r="K25" s="31"/>
      <c r="L25" s="31"/>
      <c r="M25" s="31"/>
      <c r="N25" s="24" t="str">
        <f>VLOOKUP(N15,$A$81:$B$91,2,0)</f>
        <v>ｔ</v>
      </c>
      <c r="O25" s="31"/>
      <c r="P25" s="31"/>
      <c r="Q25" s="31"/>
      <c r="R25" s="31"/>
      <c r="S25" s="24" t="str">
        <f>VLOOKUP(N15,$A$81:$B$91,2,0)</f>
        <v>ｔ</v>
      </c>
      <c r="T25" s="31"/>
      <c r="U25" s="31"/>
      <c r="V25" s="31"/>
      <c r="W25" s="31"/>
      <c r="X25" s="24" t="str">
        <f>VLOOKUP(N15,$A$81:$B$91,2,0)</f>
        <v>ｔ</v>
      </c>
      <c r="Y25" s="33"/>
      <c r="Z25" s="31"/>
      <c r="AA25" s="31"/>
      <c r="AB25" s="31"/>
      <c r="AC25" s="24" t="str">
        <f>VLOOKUP(N15,$A$81:$B$91,2,0)</f>
        <v>ｔ</v>
      </c>
      <c r="AD25" s="31"/>
      <c r="AE25" s="31"/>
      <c r="AF25" s="31"/>
      <c r="AG25" s="31"/>
      <c r="AH25" s="24" t="str">
        <f>VLOOKUP(N15,$A$81:$B$91,2,0)</f>
        <v>ｔ</v>
      </c>
      <c r="AI25" s="31"/>
      <c r="AJ25" s="31"/>
      <c r="AK25" s="31"/>
      <c r="AL25" s="31"/>
      <c r="AM25" s="24" t="str">
        <f>VLOOKUP(N15,$A$81:$B$91,2,0)</f>
        <v>ｔ</v>
      </c>
      <c r="AN25" s="33"/>
      <c r="AO25" s="31"/>
      <c r="AP25" s="31"/>
      <c r="AQ25" s="31"/>
      <c r="AR25" s="24" t="str">
        <f>VLOOKUP(N15,$A$81:$B$91,2,0)</f>
        <v>ｔ</v>
      </c>
      <c r="AS25" s="31"/>
      <c r="AT25" s="31"/>
      <c r="AU25" s="31"/>
      <c r="AV25" s="31"/>
      <c r="AW25" s="24" t="str">
        <f>VLOOKUP(N15,$A$81:$B$91,2,0)</f>
        <v>ｔ</v>
      </c>
      <c r="AX25" s="31"/>
      <c r="AY25" s="31"/>
      <c r="AZ25" s="31"/>
      <c r="BA25" s="31"/>
      <c r="BB25" s="24" t="str">
        <f>VLOOKUP(N15,$A$81:$B$91,2,0)</f>
        <v>ｔ</v>
      </c>
      <c r="BC25" s="60" t="str">
        <f t="shared" si="1"/>
        <v xml:space="preserve"> </v>
      </c>
      <c r="BD25" s="61"/>
      <c r="BE25" s="61"/>
      <c r="BF25" s="61"/>
      <c r="BG25" s="61"/>
      <c r="BH25" s="24" t="str">
        <f>VLOOKUP(N15,$A$81:$B$91,2,0)</f>
        <v>ｔ</v>
      </c>
      <c r="BI25" s="33"/>
      <c r="BJ25" s="31"/>
      <c r="BK25" s="31"/>
      <c r="BL25" s="31"/>
      <c r="BM25" s="24" t="str">
        <f>VLOOKUP(N15,$A$81:$B$91,2,0)</f>
        <v>ｔ</v>
      </c>
      <c r="BN25" s="31"/>
      <c r="BO25" s="31"/>
      <c r="BP25" s="31"/>
      <c r="BQ25" s="31"/>
      <c r="BR25" s="24" t="str">
        <f>VLOOKUP(N15,$A$81:$B$91,2,0)</f>
        <v>ｔ</v>
      </c>
      <c r="BS25" s="34"/>
      <c r="BT25" s="35"/>
      <c r="BU25" s="35"/>
      <c r="BV25" s="35"/>
      <c r="BW25" s="35"/>
      <c r="BX25" s="35"/>
      <c r="BY25" s="35"/>
      <c r="BZ25" s="35"/>
      <c r="CA25" s="35"/>
      <c r="CB25" s="35"/>
      <c r="CC25" s="36"/>
      <c r="CF25" s="22"/>
    </row>
    <row r="26" spans="1:84" s="5" customFormat="1" ht="20.25" customHeight="1" x14ac:dyDescent="0.2">
      <c r="A26" s="138"/>
      <c r="B26" s="74" t="s">
        <v>46</v>
      </c>
      <c r="C26" s="75"/>
      <c r="D26" s="33" t="str">
        <f t="shared" si="0"/>
        <v xml:space="preserve"> </v>
      </c>
      <c r="E26" s="31"/>
      <c r="F26" s="31"/>
      <c r="G26" s="31"/>
      <c r="H26" s="31"/>
      <c r="I26" s="23" t="str">
        <f>VLOOKUP(N15,$A$81:$B$91,2,0)</f>
        <v>ｔ</v>
      </c>
      <c r="J26" s="31"/>
      <c r="K26" s="31"/>
      <c r="L26" s="31"/>
      <c r="M26" s="31"/>
      <c r="N26" s="24" t="str">
        <f>VLOOKUP(N15,$A$81:$B$91,2,0)</f>
        <v>ｔ</v>
      </c>
      <c r="O26" s="31"/>
      <c r="P26" s="31"/>
      <c r="Q26" s="31"/>
      <c r="R26" s="31"/>
      <c r="S26" s="24" t="str">
        <f>VLOOKUP(N15,$A$81:$B$91,2,0)</f>
        <v>ｔ</v>
      </c>
      <c r="T26" s="31"/>
      <c r="U26" s="31"/>
      <c r="V26" s="31"/>
      <c r="W26" s="31"/>
      <c r="X26" s="24" t="str">
        <f>VLOOKUP(N15,$A$81:$B$91,2,0)</f>
        <v>ｔ</v>
      </c>
      <c r="Y26" s="33"/>
      <c r="Z26" s="31"/>
      <c r="AA26" s="31"/>
      <c r="AB26" s="31"/>
      <c r="AC26" s="24" t="str">
        <f>VLOOKUP(N15,$A$81:$B$91,2,0)</f>
        <v>ｔ</v>
      </c>
      <c r="AD26" s="31"/>
      <c r="AE26" s="31"/>
      <c r="AF26" s="31"/>
      <c r="AG26" s="31"/>
      <c r="AH26" s="24" t="str">
        <f>VLOOKUP(N15,$A$81:$B$91,2,0)</f>
        <v>ｔ</v>
      </c>
      <c r="AI26" s="31"/>
      <c r="AJ26" s="31"/>
      <c r="AK26" s="31"/>
      <c r="AL26" s="31"/>
      <c r="AM26" s="24" t="str">
        <f>VLOOKUP(N15,$A$81:$B$91,2,0)</f>
        <v>ｔ</v>
      </c>
      <c r="AN26" s="33"/>
      <c r="AO26" s="31"/>
      <c r="AP26" s="31"/>
      <c r="AQ26" s="31"/>
      <c r="AR26" s="24" t="str">
        <f>VLOOKUP(N15,$A$81:$B$91,2,0)</f>
        <v>ｔ</v>
      </c>
      <c r="AS26" s="31"/>
      <c r="AT26" s="31"/>
      <c r="AU26" s="31"/>
      <c r="AV26" s="31"/>
      <c r="AW26" s="24" t="str">
        <f>VLOOKUP(N15,$A$81:$B$91,2,0)</f>
        <v>ｔ</v>
      </c>
      <c r="AX26" s="31"/>
      <c r="AY26" s="31"/>
      <c r="AZ26" s="31"/>
      <c r="BA26" s="31"/>
      <c r="BB26" s="24" t="str">
        <f>VLOOKUP(N15,$A$81:$B$91,2,0)</f>
        <v>ｔ</v>
      </c>
      <c r="BC26" s="60" t="str">
        <f t="shared" si="1"/>
        <v xml:space="preserve"> </v>
      </c>
      <c r="BD26" s="61"/>
      <c r="BE26" s="61"/>
      <c r="BF26" s="61"/>
      <c r="BG26" s="61"/>
      <c r="BH26" s="24" t="str">
        <f>VLOOKUP(N15,$A$81:$B$91,2,0)</f>
        <v>ｔ</v>
      </c>
      <c r="BI26" s="33"/>
      <c r="BJ26" s="31"/>
      <c r="BK26" s="31"/>
      <c r="BL26" s="31"/>
      <c r="BM26" s="24" t="str">
        <f>VLOOKUP(N15,$A$81:$B$91,2,0)</f>
        <v>ｔ</v>
      </c>
      <c r="BN26" s="31"/>
      <c r="BO26" s="31"/>
      <c r="BP26" s="31"/>
      <c r="BQ26" s="31"/>
      <c r="BR26" s="24" t="str">
        <f>VLOOKUP(N15,$A$81:$B$91,2,0)</f>
        <v>ｔ</v>
      </c>
      <c r="BS26" s="34"/>
      <c r="BT26" s="35"/>
      <c r="BU26" s="35"/>
      <c r="BV26" s="35"/>
      <c r="BW26" s="35"/>
      <c r="BX26" s="35"/>
      <c r="BY26" s="35"/>
      <c r="BZ26" s="35"/>
      <c r="CA26" s="35"/>
      <c r="CB26" s="35"/>
      <c r="CC26" s="36"/>
      <c r="CF26" s="22"/>
    </row>
    <row r="27" spans="1:84" s="5" customFormat="1" ht="20.25" customHeight="1" x14ac:dyDescent="0.2">
      <c r="A27" s="138"/>
      <c r="B27" s="74" t="s">
        <v>47</v>
      </c>
      <c r="C27" s="75"/>
      <c r="D27" s="33" t="str">
        <f t="shared" si="0"/>
        <v xml:space="preserve"> </v>
      </c>
      <c r="E27" s="31"/>
      <c r="F27" s="31"/>
      <c r="G27" s="31"/>
      <c r="H27" s="31"/>
      <c r="I27" s="23" t="str">
        <f>VLOOKUP(N15,$A$81:$B$91,2,0)</f>
        <v>ｔ</v>
      </c>
      <c r="J27" s="31"/>
      <c r="K27" s="31"/>
      <c r="L27" s="31"/>
      <c r="M27" s="31"/>
      <c r="N27" s="24" t="str">
        <f>VLOOKUP(N15,$A$81:$B$91,2,0)</f>
        <v>ｔ</v>
      </c>
      <c r="O27" s="31"/>
      <c r="P27" s="31"/>
      <c r="Q27" s="31"/>
      <c r="R27" s="31"/>
      <c r="S27" s="24" t="str">
        <f>VLOOKUP(N15,$A$81:$B$91,2,0)</f>
        <v>ｔ</v>
      </c>
      <c r="T27" s="31"/>
      <c r="U27" s="31"/>
      <c r="V27" s="31"/>
      <c r="W27" s="31"/>
      <c r="X27" s="24" t="str">
        <f>VLOOKUP(N15,$A$81:$B$91,2,0)</f>
        <v>ｔ</v>
      </c>
      <c r="Y27" s="33"/>
      <c r="Z27" s="31"/>
      <c r="AA27" s="31"/>
      <c r="AB27" s="31"/>
      <c r="AC27" s="24" t="str">
        <f>VLOOKUP(N15,$A$81:$B$91,2,0)</f>
        <v>ｔ</v>
      </c>
      <c r="AD27" s="31"/>
      <c r="AE27" s="31"/>
      <c r="AF27" s="31"/>
      <c r="AG27" s="31"/>
      <c r="AH27" s="24" t="str">
        <f>VLOOKUP(N15,$A$81:$B$91,2,0)</f>
        <v>ｔ</v>
      </c>
      <c r="AI27" s="31"/>
      <c r="AJ27" s="31"/>
      <c r="AK27" s="31"/>
      <c r="AL27" s="31"/>
      <c r="AM27" s="24" t="str">
        <f>VLOOKUP(N15,$A$81:$B$91,2,0)</f>
        <v>ｔ</v>
      </c>
      <c r="AN27" s="33"/>
      <c r="AO27" s="31"/>
      <c r="AP27" s="31"/>
      <c r="AQ27" s="31"/>
      <c r="AR27" s="24" t="str">
        <f>VLOOKUP(N15,$A$81:$B$91,2,0)</f>
        <v>ｔ</v>
      </c>
      <c r="AS27" s="31"/>
      <c r="AT27" s="31"/>
      <c r="AU27" s="31"/>
      <c r="AV27" s="31"/>
      <c r="AW27" s="24" t="str">
        <f>VLOOKUP(N15,$A$81:$B$91,2,0)</f>
        <v>ｔ</v>
      </c>
      <c r="AX27" s="31"/>
      <c r="AY27" s="31"/>
      <c r="AZ27" s="31"/>
      <c r="BA27" s="31"/>
      <c r="BB27" s="24" t="str">
        <f>VLOOKUP(N15,$A$81:$B$91,2,0)</f>
        <v>ｔ</v>
      </c>
      <c r="BC27" s="60" t="str">
        <f t="shared" si="1"/>
        <v xml:space="preserve"> </v>
      </c>
      <c r="BD27" s="61"/>
      <c r="BE27" s="61"/>
      <c r="BF27" s="61"/>
      <c r="BG27" s="61"/>
      <c r="BH27" s="24" t="str">
        <f>VLOOKUP(N15,$A$81:$B$91,2,0)</f>
        <v>ｔ</v>
      </c>
      <c r="BI27" s="33"/>
      <c r="BJ27" s="31"/>
      <c r="BK27" s="31"/>
      <c r="BL27" s="31"/>
      <c r="BM27" s="24" t="str">
        <f>VLOOKUP(N15,$A$81:$B$91,2,0)</f>
        <v>ｔ</v>
      </c>
      <c r="BN27" s="31"/>
      <c r="BO27" s="31"/>
      <c r="BP27" s="31"/>
      <c r="BQ27" s="31"/>
      <c r="BR27" s="24" t="str">
        <f>VLOOKUP(N15,$A$81:$B$91,2,0)</f>
        <v>ｔ</v>
      </c>
      <c r="BS27" s="34"/>
      <c r="BT27" s="35"/>
      <c r="BU27" s="35"/>
      <c r="BV27" s="35"/>
      <c r="BW27" s="35"/>
      <c r="BX27" s="35"/>
      <c r="BY27" s="35"/>
      <c r="BZ27" s="35"/>
      <c r="CA27" s="35"/>
      <c r="CB27" s="35"/>
      <c r="CC27" s="36"/>
      <c r="CF27" s="22"/>
    </row>
    <row r="28" spans="1:84" s="5" customFormat="1" ht="20.25" customHeight="1" x14ac:dyDescent="0.2">
      <c r="A28" s="138"/>
      <c r="B28" s="74" t="s">
        <v>48</v>
      </c>
      <c r="C28" s="75"/>
      <c r="D28" s="33" t="str">
        <f t="shared" si="0"/>
        <v xml:space="preserve"> </v>
      </c>
      <c r="E28" s="31"/>
      <c r="F28" s="31"/>
      <c r="G28" s="31"/>
      <c r="H28" s="31"/>
      <c r="I28" s="23" t="str">
        <f>VLOOKUP(N15,$A$81:$B$91,2,0)</f>
        <v>ｔ</v>
      </c>
      <c r="J28" s="31"/>
      <c r="K28" s="31"/>
      <c r="L28" s="31"/>
      <c r="M28" s="31"/>
      <c r="N28" s="24" t="str">
        <f>VLOOKUP(N15,$A$81:$B$91,2,0)</f>
        <v>ｔ</v>
      </c>
      <c r="O28" s="31"/>
      <c r="P28" s="31"/>
      <c r="Q28" s="31"/>
      <c r="R28" s="31"/>
      <c r="S28" s="24" t="str">
        <f>VLOOKUP(N15,$A$81:$B$91,2,0)</f>
        <v>ｔ</v>
      </c>
      <c r="T28" s="31"/>
      <c r="U28" s="31"/>
      <c r="V28" s="31"/>
      <c r="W28" s="31"/>
      <c r="X28" s="24" t="str">
        <f>VLOOKUP(N15,$A$81:$B$91,2,0)</f>
        <v>ｔ</v>
      </c>
      <c r="Y28" s="33"/>
      <c r="Z28" s="31"/>
      <c r="AA28" s="31"/>
      <c r="AB28" s="31"/>
      <c r="AC28" s="24" t="str">
        <f>VLOOKUP(N15,$A$81:$B$91,2,0)</f>
        <v>ｔ</v>
      </c>
      <c r="AD28" s="31"/>
      <c r="AE28" s="31"/>
      <c r="AF28" s="31"/>
      <c r="AG28" s="31"/>
      <c r="AH28" s="24" t="str">
        <f>VLOOKUP(N15,$A$81:$B$91,2,0)</f>
        <v>ｔ</v>
      </c>
      <c r="AI28" s="31"/>
      <c r="AJ28" s="31"/>
      <c r="AK28" s="31"/>
      <c r="AL28" s="31"/>
      <c r="AM28" s="24" t="str">
        <f>VLOOKUP(N15,$A$81:$B$91,2,0)</f>
        <v>ｔ</v>
      </c>
      <c r="AN28" s="33"/>
      <c r="AO28" s="31"/>
      <c r="AP28" s="31"/>
      <c r="AQ28" s="31"/>
      <c r="AR28" s="24" t="str">
        <f>VLOOKUP(N15,$A$81:$B$91,2,0)</f>
        <v>ｔ</v>
      </c>
      <c r="AS28" s="31"/>
      <c r="AT28" s="31"/>
      <c r="AU28" s="31"/>
      <c r="AV28" s="31"/>
      <c r="AW28" s="24" t="str">
        <f>VLOOKUP(N15,$A$81:$B$91,2,0)</f>
        <v>ｔ</v>
      </c>
      <c r="AX28" s="31"/>
      <c r="AY28" s="31"/>
      <c r="AZ28" s="31"/>
      <c r="BA28" s="31"/>
      <c r="BB28" s="24" t="str">
        <f>VLOOKUP(N15,$A$81:$B$91,2,0)</f>
        <v>ｔ</v>
      </c>
      <c r="BC28" s="60" t="str">
        <f t="shared" si="1"/>
        <v xml:space="preserve"> </v>
      </c>
      <c r="BD28" s="61"/>
      <c r="BE28" s="61"/>
      <c r="BF28" s="61"/>
      <c r="BG28" s="61"/>
      <c r="BH28" s="24" t="str">
        <f>VLOOKUP(N15,$A$81:$B$91,2,0)</f>
        <v>ｔ</v>
      </c>
      <c r="BI28" s="33"/>
      <c r="BJ28" s="31"/>
      <c r="BK28" s="31"/>
      <c r="BL28" s="31"/>
      <c r="BM28" s="24" t="str">
        <f>VLOOKUP(N15,$A$81:$B$91,2,0)</f>
        <v>ｔ</v>
      </c>
      <c r="BN28" s="31"/>
      <c r="BO28" s="31"/>
      <c r="BP28" s="31"/>
      <c r="BQ28" s="31"/>
      <c r="BR28" s="24" t="str">
        <f>VLOOKUP(N15,$A$81:$B$91,2,0)</f>
        <v>ｔ</v>
      </c>
      <c r="BS28" s="34"/>
      <c r="BT28" s="35"/>
      <c r="BU28" s="35"/>
      <c r="BV28" s="35"/>
      <c r="BW28" s="35"/>
      <c r="BX28" s="35"/>
      <c r="BY28" s="35"/>
      <c r="BZ28" s="35"/>
      <c r="CA28" s="35"/>
      <c r="CB28" s="35"/>
      <c r="CC28" s="36"/>
      <c r="CF28" s="22"/>
    </row>
    <row r="29" spans="1:84" s="5" customFormat="1" ht="20.25" customHeight="1" x14ac:dyDescent="0.2">
      <c r="A29" s="138"/>
      <c r="B29" s="74" t="s">
        <v>49</v>
      </c>
      <c r="C29" s="75"/>
      <c r="D29" s="33" t="str">
        <f t="shared" si="0"/>
        <v xml:space="preserve"> </v>
      </c>
      <c r="E29" s="31"/>
      <c r="F29" s="31"/>
      <c r="G29" s="31"/>
      <c r="H29" s="31"/>
      <c r="I29" s="23" t="str">
        <f>VLOOKUP(N15,$A$81:$B$91,2,0)</f>
        <v>ｔ</v>
      </c>
      <c r="J29" s="31"/>
      <c r="K29" s="31"/>
      <c r="L29" s="31"/>
      <c r="M29" s="31"/>
      <c r="N29" s="24" t="str">
        <f>VLOOKUP(N15,$A$81:$B$91,2,0)</f>
        <v>ｔ</v>
      </c>
      <c r="O29" s="31"/>
      <c r="P29" s="31"/>
      <c r="Q29" s="31"/>
      <c r="R29" s="31"/>
      <c r="S29" s="24" t="str">
        <f>VLOOKUP(N15,$A$81:$B$91,2,0)</f>
        <v>ｔ</v>
      </c>
      <c r="T29" s="31"/>
      <c r="U29" s="31"/>
      <c r="V29" s="31"/>
      <c r="W29" s="31"/>
      <c r="X29" s="24" t="str">
        <f>VLOOKUP(N15,$A$81:$B$91,2,0)</f>
        <v>ｔ</v>
      </c>
      <c r="Y29" s="33"/>
      <c r="Z29" s="31"/>
      <c r="AA29" s="31"/>
      <c r="AB29" s="31"/>
      <c r="AC29" s="24" t="str">
        <f>VLOOKUP(N15,$A$81:$B$91,2,0)</f>
        <v>ｔ</v>
      </c>
      <c r="AD29" s="31"/>
      <c r="AE29" s="31"/>
      <c r="AF29" s="31"/>
      <c r="AG29" s="31"/>
      <c r="AH29" s="24" t="str">
        <f>VLOOKUP(N15,$A$81:$B$91,2,0)</f>
        <v>ｔ</v>
      </c>
      <c r="AI29" s="31"/>
      <c r="AJ29" s="31"/>
      <c r="AK29" s="31"/>
      <c r="AL29" s="31"/>
      <c r="AM29" s="24" t="str">
        <f>VLOOKUP(N15,$A$81:$B$91,2,0)</f>
        <v>ｔ</v>
      </c>
      <c r="AN29" s="33"/>
      <c r="AO29" s="31"/>
      <c r="AP29" s="31"/>
      <c r="AQ29" s="31"/>
      <c r="AR29" s="24" t="str">
        <f>VLOOKUP(N15,$A$81:$B$91,2,0)</f>
        <v>ｔ</v>
      </c>
      <c r="AS29" s="31"/>
      <c r="AT29" s="31"/>
      <c r="AU29" s="31"/>
      <c r="AV29" s="31"/>
      <c r="AW29" s="24" t="str">
        <f>VLOOKUP(N15,$A$81:$B$91,2,0)</f>
        <v>ｔ</v>
      </c>
      <c r="AX29" s="31"/>
      <c r="AY29" s="31"/>
      <c r="AZ29" s="31"/>
      <c r="BA29" s="31"/>
      <c r="BB29" s="24" t="str">
        <f>VLOOKUP(N15,$A$81:$B$91,2,0)</f>
        <v>ｔ</v>
      </c>
      <c r="BC29" s="60" t="str">
        <f t="shared" si="1"/>
        <v xml:space="preserve"> </v>
      </c>
      <c r="BD29" s="61"/>
      <c r="BE29" s="61"/>
      <c r="BF29" s="61"/>
      <c r="BG29" s="61"/>
      <c r="BH29" s="24" t="str">
        <f>VLOOKUP(N15,$A$81:$B$91,2,0)</f>
        <v>ｔ</v>
      </c>
      <c r="BI29" s="33"/>
      <c r="BJ29" s="31"/>
      <c r="BK29" s="31"/>
      <c r="BL29" s="31"/>
      <c r="BM29" s="24" t="str">
        <f>VLOOKUP(N15,$A$81:$B$91,2,0)</f>
        <v>ｔ</v>
      </c>
      <c r="BN29" s="31"/>
      <c r="BO29" s="31"/>
      <c r="BP29" s="31"/>
      <c r="BQ29" s="31"/>
      <c r="BR29" s="24" t="str">
        <f>VLOOKUP(N15,$A$81:$B$91,2,0)</f>
        <v>ｔ</v>
      </c>
      <c r="BS29" s="34"/>
      <c r="BT29" s="35"/>
      <c r="BU29" s="35"/>
      <c r="BV29" s="35"/>
      <c r="BW29" s="35"/>
      <c r="BX29" s="35"/>
      <c r="BY29" s="35"/>
      <c r="BZ29" s="35"/>
      <c r="CA29" s="35"/>
      <c r="CB29" s="35"/>
      <c r="CC29" s="36"/>
      <c r="CF29" s="22"/>
    </row>
    <row r="30" spans="1:84" s="5" customFormat="1" ht="20.25" customHeight="1" x14ac:dyDescent="0.2">
      <c r="A30" s="138"/>
      <c r="B30" s="74" t="s">
        <v>50</v>
      </c>
      <c r="C30" s="75"/>
      <c r="D30" s="33" t="str">
        <f t="shared" si="0"/>
        <v xml:space="preserve"> </v>
      </c>
      <c r="E30" s="31"/>
      <c r="F30" s="31"/>
      <c r="G30" s="31"/>
      <c r="H30" s="31"/>
      <c r="I30" s="23" t="str">
        <f>VLOOKUP(N15,$A$81:$B$91,2,0)</f>
        <v>ｔ</v>
      </c>
      <c r="J30" s="31"/>
      <c r="K30" s="31"/>
      <c r="L30" s="31"/>
      <c r="M30" s="31"/>
      <c r="N30" s="24" t="str">
        <f>VLOOKUP(N15,$A$81:$B$91,2,0)</f>
        <v>ｔ</v>
      </c>
      <c r="O30" s="31"/>
      <c r="P30" s="31"/>
      <c r="Q30" s="31"/>
      <c r="R30" s="31"/>
      <c r="S30" s="24" t="str">
        <f>VLOOKUP(N15,$A$81:$B$91,2,0)</f>
        <v>ｔ</v>
      </c>
      <c r="T30" s="31"/>
      <c r="U30" s="31"/>
      <c r="V30" s="31"/>
      <c r="W30" s="31"/>
      <c r="X30" s="24" t="str">
        <f>VLOOKUP(N15,$A$81:$B$91,2,0)</f>
        <v>ｔ</v>
      </c>
      <c r="Y30" s="33"/>
      <c r="Z30" s="31"/>
      <c r="AA30" s="31"/>
      <c r="AB30" s="31"/>
      <c r="AC30" s="24" t="str">
        <f>VLOOKUP(N15,$A$81:$B$91,2,0)</f>
        <v>ｔ</v>
      </c>
      <c r="AD30" s="31"/>
      <c r="AE30" s="31"/>
      <c r="AF30" s="31"/>
      <c r="AG30" s="31"/>
      <c r="AH30" s="24" t="str">
        <f>VLOOKUP(N15,$A$81:$B$91,2,0)</f>
        <v>ｔ</v>
      </c>
      <c r="AI30" s="31"/>
      <c r="AJ30" s="31"/>
      <c r="AK30" s="31"/>
      <c r="AL30" s="31"/>
      <c r="AM30" s="24" t="str">
        <f>VLOOKUP(N15,$A$81:$B$91,2,0)</f>
        <v>ｔ</v>
      </c>
      <c r="AN30" s="33"/>
      <c r="AO30" s="31"/>
      <c r="AP30" s="31"/>
      <c r="AQ30" s="31"/>
      <c r="AR30" s="24" t="str">
        <f>VLOOKUP(N15,$A$81:$B$91,2,0)</f>
        <v>ｔ</v>
      </c>
      <c r="AS30" s="31"/>
      <c r="AT30" s="31"/>
      <c r="AU30" s="31"/>
      <c r="AV30" s="31"/>
      <c r="AW30" s="24" t="str">
        <f>VLOOKUP(N15,$A$81:$B$91,2,0)</f>
        <v>ｔ</v>
      </c>
      <c r="AX30" s="31"/>
      <c r="AY30" s="31"/>
      <c r="AZ30" s="31"/>
      <c r="BA30" s="31"/>
      <c r="BB30" s="24" t="str">
        <f>VLOOKUP(N15,$A$81:$B$91,2,0)</f>
        <v>ｔ</v>
      </c>
      <c r="BC30" s="60" t="str">
        <f t="shared" si="1"/>
        <v xml:space="preserve"> </v>
      </c>
      <c r="BD30" s="61"/>
      <c r="BE30" s="61"/>
      <c r="BF30" s="61"/>
      <c r="BG30" s="61"/>
      <c r="BH30" s="24" t="str">
        <f>VLOOKUP(N15,$A$81:$B$91,2,0)</f>
        <v>ｔ</v>
      </c>
      <c r="BI30" s="33"/>
      <c r="BJ30" s="31"/>
      <c r="BK30" s="31"/>
      <c r="BL30" s="31"/>
      <c r="BM30" s="24" t="str">
        <f>VLOOKUP(N15,$A$81:$B$91,2,0)</f>
        <v>ｔ</v>
      </c>
      <c r="BN30" s="31"/>
      <c r="BO30" s="31"/>
      <c r="BP30" s="31"/>
      <c r="BQ30" s="31"/>
      <c r="BR30" s="24" t="str">
        <f>VLOOKUP(N15,$A$81:$B$91,2,0)</f>
        <v>ｔ</v>
      </c>
      <c r="BS30" s="34"/>
      <c r="BT30" s="35"/>
      <c r="BU30" s="35"/>
      <c r="BV30" s="35"/>
      <c r="BW30" s="35"/>
      <c r="BX30" s="35"/>
      <c r="BY30" s="35"/>
      <c r="BZ30" s="35"/>
      <c r="CA30" s="35"/>
      <c r="CB30" s="35"/>
      <c r="CC30" s="36"/>
      <c r="CF30" s="22"/>
    </row>
    <row r="31" spans="1:84" s="5" customFormat="1" ht="20.25" customHeight="1" x14ac:dyDescent="0.2">
      <c r="A31" s="138"/>
      <c r="B31" s="74" t="s">
        <v>51</v>
      </c>
      <c r="C31" s="75"/>
      <c r="D31" s="33" t="str">
        <f t="shared" si="0"/>
        <v xml:space="preserve"> </v>
      </c>
      <c r="E31" s="31"/>
      <c r="F31" s="31"/>
      <c r="G31" s="31"/>
      <c r="H31" s="31"/>
      <c r="I31" s="23" t="str">
        <f>VLOOKUP(N15,$A$81:$B$91,2,0)</f>
        <v>ｔ</v>
      </c>
      <c r="J31" s="31"/>
      <c r="K31" s="31"/>
      <c r="L31" s="31"/>
      <c r="M31" s="31"/>
      <c r="N31" s="24" t="str">
        <f>VLOOKUP(N15,$A$81:$B$91,2,0)</f>
        <v>ｔ</v>
      </c>
      <c r="O31" s="31"/>
      <c r="P31" s="31"/>
      <c r="Q31" s="31"/>
      <c r="R31" s="31"/>
      <c r="S31" s="24" t="str">
        <f>VLOOKUP(N15,$A$81:$B$91,2,0)</f>
        <v>ｔ</v>
      </c>
      <c r="T31" s="31"/>
      <c r="U31" s="31"/>
      <c r="V31" s="31"/>
      <c r="W31" s="31"/>
      <c r="X31" s="24" t="str">
        <f>VLOOKUP(N15,$A$81:$B$91,2,0)</f>
        <v>ｔ</v>
      </c>
      <c r="Y31" s="33"/>
      <c r="Z31" s="31"/>
      <c r="AA31" s="31"/>
      <c r="AB31" s="31"/>
      <c r="AC31" s="24" t="str">
        <f>VLOOKUP(N15,$A$81:$B$91,2,0)</f>
        <v>ｔ</v>
      </c>
      <c r="AD31" s="31"/>
      <c r="AE31" s="31"/>
      <c r="AF31" s="31"/>
      <c r="AG31" s="31"/>
      <c r="AH31" s="24" t="str">
        <f>VLOOKUP(N15,$A$81:$B$91,2,0)</f>
        <v>ｔ</v>
      </c>
      <c r="AI31" s="31"/>
      <c r="AJ31" s="31"/>
      <c r="AK31" s="31"/>
      <c r="AL31" s="31"/>
      <c r="AM31" s="24" t="str">
        <f>VLOOKUP(N15,$A$81:$B$91,2,0)</f>
        <v>ｔ</v>
      </c>
      <c r="AN31" s="33"/>
      <c r="AO31" s="31"/>
      <c r="AP31" s="31"/>
      <c r="AQ31" s="31"/>
      <c r="AR31" s="24" t="str">
        <f>VLOOKUP(N15,$A$81:$B$91,2,0)</f>
        <v>ｔ</v>
      </c>
      <c r="AS31" s="31"/>
      <c r="AT31" s="31"/>
      <c r="AU31" s="31"/>
      <c r="AV31" s="31"/>
      <c r="AW31" s="24" t="str">
        <f>VLOOKUP(N15,$A$81:$B$91,2,0)</f>
        <v>ｔ</v>
      </c>
      <c r="AX31" s="31"/>
      <c r="AY31" s="31"/>
      <c r="AZ31" s="31"/>
      <c r="BA31" s="31"/>
      <c r="BB31" s="24" t="str">
        <f>VLOOKUP(N15,$A$81:$B$91,2,0)</f>
        <v>ｔ</v>
      </c>
      <c r="BC31" s="60" t="str">
        <f t="shared" si="1"/>
        <v xml:space="preserve"> </v>
      </c>
      <c r="BD31" s="61"/>
      <c r="BE31" s="61"/>
      <c r="BF31" s="61"/>
      <c r="BG31" s="61"/>
      <c r="BH31" s="24" t="str">
        <f>VLOOKUP(N15,$A$81:$B$91,2,0)</f>
        <v>ｔ</v>
      </c>
      <c r="BI31" s="33"/>
      <c r="BJ31" s="31"/>
      <c r="BK31" s="31"/>
      <c r="BL31" s="31"/>
      <c r="BM31" s="24" t="str">
        <f>VLOOKUP(N15,$A$81:$B$91,2,0)</f>
        <v>ｔ</v>
      </c>
      <c r="BN31" s="31"/>
      <c r="BO31" s="31"/>
      <c r="BP31" s="31"/>
      <c r="BQ31" s="31"/>
      <c r="BR31" s="24" t="str">
        <f>VLOOKUP(N15,$A$81:$B$91,2,0)</f>
        <v>ｔ</v>
      </c>
      <c r="BS31" s="34"/>
      <c r="BT31" s="35"/>
      <c r="BU31" s="35"/>
      <c r="BV31" s="35"/>
      <c r="BW31" s="35"/>
      <c r="BX31" s="35"/>
      <c r="BY31" s="35"/>
      <c r="BZ31" s="35"/>
      <c r="CA31" s="35"/>
      <c r="CB31" s="35"/>
      <c r="CC31" s="36"/>
      <c r="CF31" s="22"/>
    </row>
    <row r="32" spans="1:84" s="5" customFormat="1" ht="20.25" customHeight="1" x14ac:dyDescent="0.2">
      <c r="A32" s="138"/>
      <c r="B32" s="74" t="s">
        <v>52</v>
      </c>
      <c r="C32" s="75"/>
      <c r="D32" s="33" t="str">
        <f t="shared" si="0"/>
        <v xml:space="preserve"> </v>
      </c>
      <c r="E32" s="31"/>
      <c r="F32" s="31"/>
      <c r="G32" s="31"/>
      <c r="H32" s="31"/>
      <c r="I32" s="23" t="str">
        <f>VLOOKUP(N15,$A$81:$B$91,2,0)</f>
        <v>ｔ</v>
      </c>
      <c r="J32" s="31"/>
      <c r="K32" s="31"/>
      <c r="L32" s="31"/>
      <c r="M32" s="31"/>
      <c r="N32" s="24" t="str">
        <f>VLOOKUP(N15,$A$81:$B$91,2,0)</f>
        <v>ｔ</v>
      </c>
      <c r="O32" s="31"/>
      <c r="P32" s="31"/>
      <c r="Q32" s="31"/>
      <c r="R32" s="31"/>
      <c r="S32" s="24" t="str">
        <f>VLOOKUP(N15,$A$81:$B$91,2,0)</f>
        <v>ｔ</v>
      </c>
      <c r="T32" s="31"/>
      <c r="U32" s="31"/>
      <c r="V32" s="31"/>
      <c r="W32" s="31"/>
      <c r="X32" s="24" t="str">
        <f>VLOOKUP(N15,$A$81:$B$91,2,0)</f>
        <v>ｔ</v>
      </c>
      <c r="Y32" s="33"/>
      <c r="Z32" s="31"/>
      <c r="AA32" s="31"/>
      <c r="AB32" s="31"/>
      <c r="AC32" s="24" t="str">
        <f>VLOOKUP(N15,$A$81:$B$91,2,0)</f>
        <v>ｔ</v>
      </c>
      <c r="AD32" s="31"/>
      <c r="AE32" s="31"/>
      <c r="AF32" s="31"/>
      <c r="AG32" s="31"/>
      <c r="AH32" s="24" t="str">
        <f>VLOOKUP(N15,$A$81:$B$91,2,0)</f>
        <v>ｔ</v>
      </c>
      <c r="AI32" s="31"/>
      <c r="AJ32" s="31"/>
      <c r="AK32" s="31"/>
      <c r="AL32" s="31"/>
      <c r="AM32" s="24" t="str">
        <f>VLOOKUP(N15,$A$81:$B$91,2,0)</f>
        <v>ｔ</v>
      </c>
      <c r="AN32" s="33"/>
      <c r="AO32" s="31"/>
      <c r="AP32" s="31"/>
      <c r="AQ32" s="31"/>
      <c r="AR32" s="24" t="str">
        <f>VLOOKUP(N15,$A$81:$B$91,2,0)</f>
        <v>ｔ</v>
      </c>
      <c r="AS32" s="31"/>
      <c r="AT32" s="31"/>
      <c r="AU32" s="31"/>
      <c r="AV32" s="31"/>
      <c r="AW32" s="24" t="str">
        <f>VLOOKUP(N15,$A$81:$B$91,2,0)</f>
        <v>ｔ</v>
      </c>
      <c r="AX32" s="31"/>
      <c r="AY32" s="31"/>
      <c r="AZ32" s="31"/>
      <c r="BA32" s="31"/>
      <c r="BB32" s="24" t="str">
        <f>VLOOKUP(N15,$A$81:$B$91,2,0)</f>
        <v>ｔ</v>
      </c>
      <c r="BC32" s="60" t="str">
        <f t="shared" si="1"/>
        <v xml:space="preserve"> </v>
      </c>
      <c r="BD32" s="61"/>
      <c r="BE32" s="61"/>
      <c r="BF32" s="61"/>
      <c r="BG32" s="61"/>
      <c r="BH32" s="24" t="str">
        <f>VLOOKUP(N15,$A$81:$B$91,2,0)</f>
        <v>ｔ</v>
      </c>
      <c r="BI32" s="33"/>
      <c r="BJ32" s="31"/>
      <c r="BK32" s="31"/>
      <c r="BL32" s="31"/>
      <c r="BM32" s="24" t="str">
        <f>VLOOKUP(N15,$A$81:$B$91,2,0)</f>
        <v>ｔ</v>
      </c>
      <c r="BN32" s="31"/>
      <c r="BO32" s="31"/>
      <c r="BP32" s="31"/>
      <c r="BQ32" s="31"/>
      <c r="BR32" s="24" t="str">
        <f>VLOOKUP(N15,$A$81:$B$91,2,0)</f>
        <v>ｔ</v>
      </c>
      <c r="BS32" s="34"/>
      <c r="BT32" s="35"/>
      <c r="BU32" s="35"/>
      <c r="BV32" s="35"/>
      <c r="BW32" s="35"/>
      <c r="BX32" s="35"/>
      <c r="BY32" s="35"/>
      <c r="BZ32" s="35"/>
      <c r="CA32" s="35"/>
      <c r="CB32" s="35"/>
      <c r="CC32" s="36"/>
      <c r="CF32" s="22"/>
    </row>
    <row r="33" spans="1:84" s="5" customFormat="1" ht="20.25" customHeight="1" x14ac:dyDescent="0.2">
      <c r="A33" s="138"/>
      <c r="B33" s="74" t="s">
        <v>53</v>
      </c>
      <c r="C33" s="75"/>
      <c r="D33" s="33" t="str">
        <f t="shared" si="0"/>
        <v xml:space="preserve"> </v>
      </c>
      <c r="E33" s="31"/>
      <c r="F33" s="31"/>
      <c r="G33" s="31"/>
      <c r="H33" s="31"/>
      <c r="I33" s="23" t="str">
        <f>VLOOKUP(N15,$A$81:$B$91,2,0)</f>
        <v>ｔ</v>
      </c>
      <c r="J33" s="31"/>
      <c r="K33" s="31"/>
      <c r="L33" s="31"/>
      <c r="M33" s="31"/>
      <c r="N33" s="24" t="str">
        <f>VLOOKUP(N15,$A$81:$B$91,2,0)</f>
        <v>ｔ</v>
      </c>
      <c r="O33" s="31"/>
      <c r="P33" s="31"/>
      <c r="Q33" s="31"/>
      <c r="R33" s="31"/>
      <c r="S33" s="24" t="str">
        <f>VLOOKUP(N15,$A$81:$B$91,2,0)</f>
        <v>ｔ</v>
      </c>
      <c r="T33" s="31"/>
      <c r="U33" s="31"/>
      <c r="V33" s="31"/>
      <c r="W33" s="31"/>
      <c r="X33" s="24" t="str">
        <f>VLOOKUP(N15,$A$81:$B$91,2,0)</f>
        <v>ｔ</v>
      </c>
      <c r="Y33" s="33"/>
      <c r="Z33" s="31"/>
      <c r="AA33" s="31"/>
      <c r="AB33" s="31"/>
      <c r="AC33" s="24" t="str">
        <f>VLOOKUP(N15,$A$81:$B$91,2,0)</f>
        <v>ｔ</v>
      </c>
      <c r="AD33" s="31"/>
      <c r="AE33" s="31"/>
      <c r="AF33" s="31"/>
      <c r="AG33" s="31"/>
      <c r="AH33" s="24" t="str">
        <f>VLOOKUP(N15,$A$81:$B$91,2,0)</f>
        <v>ｔ</v>
      </c>
      <c r="AI33" s="31"/>
      <c r="AJ33" s="31"/>
      <c r="AK33" s="31"/>
      <c r="AL33" s="31"/>
      <c r="AM33" s="24" t="str">
        <f>VLOOKUP(N15,$A$81:$B$91,2,0)</f>
        <v>ｔ</v>
      </c>
      <c r="AN33" s="33"/>
      <c r="AO33" s="31"/>
      <c r="AP33" s="31"/>
      <c r="AQ33" s="31"/>
      <c r="AR33" s="24" t="str">
        <f>VLOOKUP(N15,$A$81:$B$91,2,0)</f>
        <v>ｔ</v>
      </c>
      <c r="AS33" s="31"/>
      <c r="AT33" s="31"/>
      <c r="AU33" s="31"/>
      <c r="AV33" s="31"/>
      <c r="AW33" s="24" t="str">
        <f>VLOOKUP(N15,$A$81:$B$91,2,0)</f>
        <v>ｔ</v>
      </c>
      <c r="AX33" s="31"/>
      <c r="AY33" s="31"/>
      <c r="AZ33" s="31"/>
      <c r="BA33" s="31"/>
      <c r="BB33" s="24" t="str">
        <f>VLOOKUP(N15,$A$81:$B$91,2,0)</f>
        <v>ｔ</v>
      </c>
      <c r="BC33" s="60" t="str">
        <f t="shared" si="1"/>
        <v xml:space="preserve"> </v>
      </c>
      <c r="BD33" s="61"/>
      <c r="BE33" s="61"/>
      <c r="BF33" s="61"/>
      <c r="BG33" s="61"/>
      <c r="BH33" s="24" t="str">
        <f>VLOOKUP(N15,$A$81:$B$91,2,0)</f>
        <v>ｔ</v>
      </c>
      <c r="BI33" s="33"/>
      <c r="BJ33" s="31"/>
      <c r="BK33" s="31"/>
      <c r="BL33" s="31"/>
      <c r="BM33" s="24" t="str">
        <f>VLOOKUP(N15,$A$81:$B$91,2,0)</f>
        <v>ｔ</v>
      </c>
      <c r="BN33" s="31"/>
      <c r="BO33" s="31"/>
      <c r="BP33" s="31"/>
      <c r="BQ33" s="31"/>
      <c r="BR33" s="24" t="str">
        <f>VLOOKUP(N15,$A$81:$B$91,2,0)</f>
        <v>ｔ</v>
      </c>
      <c r="BS33" s="34"/>
      <c r="BT33" s="35"/>
      <c r="BU33" s="35"/>
      <c r="BV33" s="35"/>
      <c r="BW33" s="35"/>
      <c r="BX33" s="35"/>
      <c r="BY33" s="35"/>
      <c r="BZ33" s="35"/>
      <c r="CA33" s="35"/>
      <c r="CB33" s="35"/>
      <c r="CC33" s="36"/>
      <c r="CF33" s="22"/>
    </row>
    <row r="34" spans="1:84" s="5" customFormat="1" ht="20.25" customHeight="1" thickBot="1" x14ac:dyDescent="0.25">
      <c r="A34" s="138"/>
      <c r="B34" s="117" t="s">
        <v>54</v>
      </c>
      <c r="C34" s="118"/>
      <c r="D34" s="121" t="str">
        <f t="shared" si="0"/>
        <v xml:space="preserve"> </v>
      </c>
      <c r="E34" s="122"/>
      <c r="F34" s="122"/>
      <c r="G34" s="122"/>
      <c r="H34" s="122"/>
      <c r="I34" s="25" t="str">
        <f>VLOOKUP(N15,$A$81:$B$91,2,0)</f>
        <v>ｔ</v>
      </c>
      <c r="J34" s="122"/>
      <c r="K34" s="122"/>
      <c r="L34" s="122"/>
      <c r="M34" s="122"/>
      <c r="N34" s="26" t="str">
        <f>VLOOKUP(N15,$A$81:$B$91,2,0)</f>
        <v>ｔ</v>
      </c>
      <c r="O34" s="122"/>
      <c r="P34" s="122"/>
      <c r="Q34" s="122"/>
      <c r="R34" s="122"/>
      <c r="S34" s="26" t="str">
        <f>VLOOKUP(N15,$A$81:$B$91,2,0)</f>
        <v>ｔ</v>
      </c>
      <c r="T34" s="122"/>
      <c r="U34" s="122"/>
      <c r="V34" s="122"/>
      <c r="W34" s="122"/>
      <c r="X34" s="26" t="str">
        <f>VLOOKUP(N15,$A$81:$B$91,2,0)</f>
        <v>ｔ</v>
      </c>
      <c r="Y34" s="121"/>
      <c r="Z34" s="122"/>
      <c r="AA34" s="122"/>
      <c r="AB34" s="122"/>
      <c r="AC34" s="26" t="str">
        <f>VLOOKUP(N15,$A$81:$B$91,2,0)</f>
        <v>ｔ</v>
      </c>
      <c r="AD34" s="122"/>
      <c r="AE34" s="122"/>
      <c r="AF34" s="122"/>
      <c r="AG34" s="122"/>
      <c r="AH34" s="26" t="str">
        <f>VLOOKUP(N15,$A$81:$B$91,2,0)</f>
        <v>ｔ</v>
      </c>
      <c r="AI34" s="122"/>
      <c r="AJ34" s="122"/>
      <c r="AK34" s="122"/>
      <c r="AL34" s="122"/>
      <c r="AM34" s="26" t="str">
        <f>VLOOKUP(N15,$A$81:$B$91,2,0)</f>
        <v>ｔ</v>
      </c>
      <c r="AN34" s="121"/>
      <c r="AO34" s="122"/>
      <c r="AP34" s="122"/>
      <c r="AQ34" s="122"/>
      <c r="AR34" s="26" t="str">
        <f>VLOOKUP(N15,$A$81:$B$91,2,0)</f>
        <v>ｔ</v>
      </c>
      <c r="AS34" s="122"/>
      <c r="AT34" s="122"/>
      <c r="AU34" s="122"/>
      <c r="AV34" s="122"/>
      <c r="AW34" s="26" t="str">
        <f>VLOOKUP(N15,$A$81:$B$91,2,0)</f>
        <v>ｔ</v>
      </c>
      <c r="AX34" s="122"/>
      <c r="AY34" s="122"/>
      <c r="AZ34" s="122"/>
      <c r="BA34" s="122"/>
      <c r="BB34" s="26" t="str">
        <f>VLOOKUP(N15,$A$81:$B$91,2,0)</f>
        <v>ｔ</v>
      </c>
      <c r="BC34" s="131" t="str">
        <f t="shared" si="1"/>
        <v xml:space="preserve"> </v>
      </c>
      <c r="BD34" s="132"/>
      <c r="BE34" s="132"/>
      <c r="BF34" s="132"/>
      <c r="BG34" s="132"/>
      <c r="BH34" s="26" t="str">
        <f>VLOOKUP(N15,$A$81:$B$91,2,0)</f>
        <v>ｔ</v>
      </c>
      <c r="BI34" s="121"/>
      <c r="BJ34" s="122"/>
      <c r="BK34" s="122"/>
      <c r="BL34" s="122"/>
      <c r="BM34" s="26" t="str">
        <f>VLOOKUP(N15,$A$81:$B$91,2,0)</f>
        <v>ｔ</v>
      </c>
      <c r="BN34" s="122"/>
      <c r="BO34" s="122"/>
      <c r="BP34" s="122"/>
      <c r="BQ34" s="122"/>
      <c r="BR34" s="26" t="str">
        <f>VLOOKUP(N15,$A$81:$B$91,2,0)</f>
        <v>ｔ</v>
      </c>
      <c r="BS34" s="123"/>
      <c r="BT34" s="124"/>
      <c r="BU34" s="124"/>
      <c r="BV34" s="124"/>
      <c r="BW34" s="124"/>
      <c r="BX34" s="124"/>
      <c r="BY34" s="124"/>
      <c r="BZ34" s="124"/>
      <c r="CA34" s="124"/>
      <c r="CB34" s="124"/>
      <c r="CC34" s="125"/>
      <c r="CF34" s="22"/>
    </row>
    <row r="35" spans="1:84" s="5" customFormat="1" ht="24.75" customHeight="1" thickTop="1" thickBot="1" x14ac:dyDescent="0.25">
      <c r="A35" s="138"/>
      <c r="B35" s="119" t="s">
        <v>33</v>
      </c>
      <c r="C35" s="120"/>
      <c r="D35" s="129" t="str">
        <f>IF(SUM(D23:H34)=0," ",SUM(D23:H34))</f>
        <v xml:space="preserve"> </v>
      </c>
      <c r="E35" s="130"/>
      <c r="F35" s="130"/>
      <c r="G35" s="130"/>
      <c r="H35" s="130"/>
      <c r="I35" s="27" t="str">
        <f>VLOOKUP(N15,$A$81:$B$91,2,0)</f>
        <v>ｔ</v>
      </c>
      <c r="J35" s="130" t="str">
        <f>IF(SUM(J23:M34)=0,"",SUMPRODUCT(ROUND(J23:M34,2)))</f>
        <v/>
      </c>
      <c r="K35" s="130"/>
      <c r="L35" s="130"/>
      <c r="M35" s="130"/>
      <c r="N35" s="28" t="str">
        <f>VLOOKUP(N15,$A$81:$B$91,2,0)</f>
        <v>ｔ</v>
      </c>
      <c r="O35" s="130" t="str">
        <f>IF(SUM(O23:R34)=0,"",SUMPRODUCT(ROUND(O23:R34,2)))</f>
        <v/>
      </c>
      <c r="P35" s="130"/>
      <c r="Q35" s="130"/>
      <c r="R35" s="130"/>
      <c r="S35" s="28" t="str">
        <f>VLOOKUP(N15,$A$81:$B$91,2,0)</f>
        <v>ｔ</v>
      </c>
      <c r="T35" s="130" t="str">
        <f>IF(SUM(T23:W34)=0,"",SUMPRODUCT(ROUND(T23:W34,2)))</f>
        <v/>
      </c>
      <c r="U35" s="130"/>
      <c r="V35" s="130"/>
      <c r="W35" s="130"/>
      <c r="X35" s="28" t="str">
        <f>VLOOKUP(N15,$A$81:$B$91,2,0)</f>
        <v>ｔ</v>
      </c>
      <c r="Y35" s="129" t="str">
        <f>IF(SUM(Y23:AB34)=0,"",SUMPRODUCT(ROUND(Y23:AB34,2)))</f>
        <v/>
      </c>
      <c r="Z35" s="130"/>
      <c r="AA35" s="130"/>
      <c r="AB35" s="130"/>
      <c r="AC35" s="28" t="str">
        <f>VLOOKUP(N15,$A$81:$B$91,2,0)</f>
        <v>ｔ</v>
      </c>
      <c r="AD35" s="130" t="str">
        <f>IF(SUM(AD23:AG34)=0,"",SUMPRODUCT(ROUND(AD23:AG34,2)))</f>
        <v/>
      </c>
      <c r="AE35" s="130"/>
      <c r="AF35" s="130"/>
      <c r="AG35" s="130"/>
      <c r="AH35" s="28" t="str">
        <f>VLOOKUP(N15,$A$81:$B$91,2,0)</f>
        <v>ｔ</v>
      </c>
      <c r="AI35" s="130" t="str">
        <f>IF(SUM(AI23:AL34)=0,"",SUMPRODUCT(ROUND(AI23:AL34,2)))</f>
        <v/>
      </c>
      <c r="AJ35" s="130"/>
      <c r="AK35" s="130"/>
      <c r="AL35" s="130"/>
      <c r="AM35" s="28" t="str">
        <f>VLOOKUP(N15,$A$81:$B$91,2,0)</f>
        <v>ｔ</v>
      </c>
      <c r="AN35" s="129" t="str">
        <f>IF(SUM(AN23:AQ34)=0,"",SUMPRODUCT(ROUND(AN23:AQ34,2)))</f>
        <v/>
      </c>
      <c r="AO35" s="130"/>
      <c r="AP35" s="130"/>
      <c r="AQ35" s="130"/>
      <c r="AR35" s="28" t="str">
        <f>VLOOKUP(N15,$A$81:$B$91,2,0)</f>
        <v>ｔ</v>
      </c>
      <c r="AS35" s="130" t="str">
        <f>IF(SUM(AS23:AV34)=0,"",SUMPRODUCT(ROUND(AS23:AV34,2)))</f>
        <v/>
      </c>
      <c r="AT35" s="130"/>
      <c r="AU35" s="130"/>
      <c r="AV35" s="130"/>
      <c r="AW35" s="28" t="str">
        <f>VLOOKUP(N15,$A$81:$B$91,2,0)</f>
        <v>ｔ</v>
      </c>
      <c r="AX35" s="130" t="str">
        <f>IF(SUM(AX23:BA34)=0,"",SUMPRODUCT(ROUND(AX23:BA34,2)))</f>
        <v/>
      </c>
      <c r="AY35" s="130"/>
      <c r="AZ35" s="130"/>
      <c r="BA35" s="130"/>
      <c r="BB35" s="28" t="str">
        <f>VLOOKUP(N15,$A$81:$B$91,2,0)</f>
        <v>ｔ</v>
      </c>
      <c r="BC35" s="129" t="str">
        <f>IF(SUM(BC23:BG34)=0,"",SUM(BC23:BG34))</f>
        <v/>
      </c>
      <c r="BD35" s="130"/>
      <c r="BE35" s="130"/>
      <c r="BF35" s="130"/>
      <c r="BG35" s="130"/>
      <c r="BH35" s="28" t="str">
        <f>VLOOKUP(N15,$A$81:$B$91,2,0)</f>
        <v>ｔ</v>
      </c>
      <c r="BI35" s="129" t="str">
        <f>IF(SUM(BI23:BL34)=0,"",SUMPRODUCT(ROUND(BI23:BL34,2)))</f>
        <v/>
      </c>
      <c r="BJ35" s="130"/>
      <c r="BK35" s="130"/>
      <c r="BL35" s="130"/>
      <c r="BM35" s="28" t="str">
        <f>VLOOKUP(N15,$A$81:$B$91,2,0)</f>
        <v>ｔ</v>
      </c>
      <c r="BN35" s="130" t="str">
        <f>IF(SUM(BN23:BQ34)=0,"",SUMPRODUCT(ROUND(BN23:BQ34,2)))</f>
        <v/>
      </c>
      <c r="BO35" s="130"/>
      <c r="BP35" s="130"/>
      <c r="BQ35" s="130"/>
      <c r="BR35" s="28" t="str">
        <f>VLOOKUP(N15,$A$81:$B$91,2,0)</f>
        <v>ｔ</v>
      </c>
      <c r="BS35" s="126"/>
      <c r="BT35" s="127"/>
      <c r="BU35" s="127"/>
      <c r="BV35" s="127"/>
      <c r="BW35" s="127"/>
      <c r="BX35" s="127"/>
      <c r="BY35" s="127"/>
      <c r="BZ35" s="127"/>
      <c r="CA35" s="127"/>
      <c r="CB35" s="127"/>
      <c r="CC35" s="128"/>
      <c r="CF35" s="22"/>
    </row>
    <row r="36" spans="1:84" s="16" customFormat="1" ht="12" customHeight="1" x14ac:dyDescent="0.15">
      <c r="A36" s="138"/>
      <c r="B36" s="14" t="s">
        <v>34</v>
      </c>
      <c r="C36" s="15" t="s">
        <v>65</v>
      </c>
      <c r="E36" s="16" t="s">
        <v>70</v>
      </c>
    </row>
    <row r="37" spans="1:84" s="16" customFormat="1" ht="12" customHeight="1" x14ac:dyDescent="0.15">
      <c r="A37" s="138"/>
      <c r="B37" s="14"/>
      <c r="C37" s="15" t="s">
        <v>66</v>
      </c>
      <c r="E37" s="17" t="s">
        <v>35</v>
      </c>
      <c r="F37" s="17"/>
      <c r="G37" s="17"/>
      <c r="H37" s="17"/>
      <c r="I37" s="17"/>
      <c r="J37" s="17"/>
      <c r="K37" s="17"/>
      <c r="L37" s="17"/>
      <c r="M37" s="17"/>
    </row>
    <row r="38" spans="1:84" s="16" customFormat="1" ht="12" customHeight="1" x14ac:dyDescent="0.15">
      <c r="A38" s="138"/>
      <c r="B38" s="14"/>
      <c r="C38" s="15" t="s">
        <v>67</v>
      </c>
      <c r="E38" s="17" t="s">
        <v>36</v>
      </c>
    </row>
    <row r="39" spans="1:84" s="16" customFormat="1" ht="12" customHeight="1" x14ac:dyDescent="0.15">
      <c r="A39" s="138"/>
      <c r="B39" s="14"/>
      <c r="C39" s="15" t="s">
        <v>68</v>
      </c>
      <c r="E39" s="17" t="s">
        <v>37</v>
      </c>
    </row>
    <row r="40" spans="1:84" s="16" customFormat="1" ht="12" customHeight="1" x14ac:dyDescent="0.15">
      <c r="A40" s="138"/>
      <c r="B40" s="14"/>
      <c r="C40" s="15" t="s">
        <v>69</v>
      </c>
      <c r="E40" s="16" t="s">
        <v>38</v>
      </c>
    </row>
    <row r="81" spans="1:2" ht="12.9" customHeight="1" x14ac:dyDescent="0.2">
      <c r="A81" s="1" t="s">
        <v>89</v>
      </c>
      <c r="B81" s="21" t="s">
        <v>86</v>
      </c>
    </row>
    <row r="82" spans="1:2" ht="12.9" customHeight="1" x14ac:dyDescent="0.2">
      <c r="A82" s="1" t="s">
        <v>76</v>
      </c>
      <c r="B82" s="1" t="s">
        <v>86</v>
      </c>
    </row>
    <row r="83" spans="1:2" ht="12.9" customHeight="1" x14ac:dyDescent="0.2">
      <c r="A83" s="1" t="s">
        <v>77</v>
      </c>
      <c r="B83" s="21" t="s">
        <v>86</v>
      </c>
    </row>
    <row r="84" spans="1:2" ht="12.9" customHeight="1" x14ac:dyDescent="0.2">
      <c r="A84" s="1" t="s">
        <v>78</v>
      </c>
      <c r="B84" s="21" t="s">
        <v>86</v>
      </c>
    </row>
    <row r="85" spans="1:2" ht="12.9" customHeight="1" x14ac:dyDescent="0.2">
      <c r="A85" s="1" t="s">
        <v>79</v>
      </c>
      <c r="B85" s="1" t="s">
        <v>87</v>
      </c>
    </row>
    <row r="86" spans="1:2" ht="12.9" customHeight="1" x14ac:dyDescent="0.2">
      <c r="A86" s="1" t="s">
        <v>80</v>
      </c>
      <c r="B86" s="21" t="s">
        <v>87</v>
      </c>
    </row>
    <row r="87" spans="1:2" ht="12.9" customHeight="1" x14ac:dyDescent="0.2">
      <c r="A87" s="1" t="s">
        <v>81</v>
      </c>
      <c r="B87" s="21" t="s">
        <v>87</v>
      </c>
    </row>
    <row r="88" spans="1:2" ht="12.9" customHeight="1" x14ac:dyDescent="0.2">
      <c r="A88" s="1" t="s">
        <v>82</v>
      </c>
      <c r="B88" s="21" t="s">
        <v>87</v>
      </c>
    </row>
    <row r="89" spans="1:2" ht="12.9" customHeight="1" x14ac:dyDescent="0.2">
      <c r="A89" s="1" t="s">
        <v>83</v>
      </c>
      <c r="B89" s="21" t="s">
        <v>87</v>
      </c>
    </row>
    <row r="90" spans="1:2" ht="12.9" customHeight="1" x14ac:dyDescent="0.2">
      <c r="A90" s="1" t="s">
        <v>84</v>
      </c>
      <c r="B90" s="1" t="s">
        <v>86</v>
      </c>
    </row>
    <row r="91" spans="1:2" ht="12.9" customHeight="1" x14ac:dyDescent="0.2">
      <c r="A91" s="1" t="s">
        <v>85</v>
      </c>
      <c r="B91" s="1" t="s">
        <v>86</v>
      </c>
    </row>
  </sheetData>
  <mergeCells count="275">
    <mergeCell ref="B11:G11"/>
    <mergeCell ref="K6:L6"/>
    <mergeCell ref="E6:J6"/>
    <mergeCell ref="BO10:BS10"/>
    <mergeCell ref="BH10:BN10"/>
    <mergeCell ref="AX6:BC6"/>
    <mergeCell ref="M6:AQ6"/>
    <mergeCell ref="AR6:AS6"/>
    <mergeCell ref="AT6:AW6"/>
    <mergeCell ref="BH6:BV6"/>
    <mergeCell ref="A1:A40"/>
    <mergeCell ref="BW1:BX1"/>
    <mergeCell ref="BZ1:CA1"/>
    <mergeCell ref="BT1:BU1"/>
    <mergeCell ref="BG7:CC7"/>
    <mergeCell ref="BD4:BG4"/>
    <mergeCell ref="BD6:BG6"/>
    <mergeCell ref="B15:M16"/>
    <mergeCell ref="AD12:AK14"/>
    <mergeCell ref="J12:L14"/>
    <mergeCell ref="N15:AC16"/>
    <mergeCell ref="AS35:AV35"/>
    <mergeCell ref="AX34:BA34"/>
    <mergeCell ref="AN35:AQ35"/>
    <mergeCell ref="AX33:BA33"/>
    <mergeCell ref="AI33:AL33"/>
    <mergeCell ref="AX31:BA31"/>
    <mergeCell ref="AI32:AL32"/>
    <mergeCell ref="AN32:AQ32"/>
    <mergeCell ref="AS32:AV32"/>
    <mergeCell ref="BC34:BG34"/>
    <mergeCell ref="BI34:BL34"/>
    <mergeCell ref="BC35:BG35"/>
    <mergeCell ref="BI35:BL35"/>
    <mergeCell ref="AX35:BA35"/>
    <mergeCell ref="BN35:BQ35"/>
    <mergeCell ref="BS34:CC34"/>
    <mergeCell ref="BN34:BQ34"/>
    <mergeCell ref="BS35:CC35"/>
    <mergeCell ref="D35:H35"/>
    <mergeCell ref="J35:M35"/>
    <mergeCell ref="O35:R35"/>
    <mergeCell ref="T35:W35"/>
    <mergeCell ref="Y35:AB35"/>
    <mergeCell ref="AD35:AG35"/>
    <mergeCell ref="AI35:AL35"/>
    <mergeCell ref="BS33:CC33"/>
    <mergeCell ref="D34:H34"/>
    <mergeCell ref="J34:M34"/>
    <mergeCell ref="O34:R34"/>
    <mergeCell ref="T34:W34"/>
    <mergeCell ref="Y34:AB34"/>
    <mergeCell ref="AD34:AG34"/>
    <mergeCell ref="AI34:AL34"/>
    <mergeCell ref="AN34:AQ34"/>
    <mergeCell ref="AS34:AV34"/>
    <mergeCell ref="BC33:BG33"/>
    <mergeCell ref="AN33:AQ33"/>
    <mergeCell ref="AS33:AV33"/>
    <mergeCell ref="BI33:BL33"/>
    <mergeCell ref="BN33:BQ33"/>
    <mergeCell ref="BS32:CC32"/>
    <mergeCell ref="AX32:BA32"/>
    <mergeCell ref="BC32:BG32"/>
    <mergeCell ref="BI32:BL32"/>
    <mergeCell ref="BN32:BQ32"/>
    <mergeCell ref="D33:H33"/>
    <mergeCell ref="J33:M33"/>
    <mergeCell ref="O33:R33"/>
    <mergeCell ref="T33:W33"/>
    <mergeCell ref="Y33:AB33"/>
    <mergeCell ref="AD33:AG33"/>
    <mergeCell ref="D32:H32"/>
    <mergeCell ref="J32:M32"/>
    <mergeCell ref="O32:R32"/>
    <mergeCell ref="T32:W32"/>
    <mergeCell ref="Y32:AB32"/>
    <mergeCell ref="AD32:AG32"/>
    <mergeCell ref="BN31:BQ31"/>
    <mergeCell ref="BS30:CC30"/>
    <mergeCell ref="D31:H31"/>
    <mergeCell ref="J31:M31"/>
    <mergeCell ref="O31:R31"/>
    <mergeCell ref="T31:W31"/>
    <mergeCell ref="Y31:AB31"/>
    <mergeCell ref="AD31:AG31"/>
    <mergeCell ref="BS31:CC31"/>
    <mergeCell ref="AI31:AL31"/>
    <mergeCell ref="AN31:AQ31"/>
    <mergeCell ref="AS31:AV31"/>
    <mergeCell ref="AX30:BA30"/>
    <mergeCell ref="BC30:BG30"/>
    <mergeCell ref="BI30:BL30"/>
    <mergeCell ref="AS30:AV30"/>
    <mergeCell ref="BC31:BG31"/>
    <mergeCell ref="BI31:BL31"/>
    <mergeCell ref="BN30:BQ30"/>
    <mergeCell ref="BS29:CC29"/>
    <mergeCell ref="D30:H30"/>
    <mergeCell ref="J30:M30"/>
    <mergeCell ref="O30:R30"/>
    <mergeCell ref="T30:W30"/>
    <mergeCell ref="Y30:AB30"/>
    <mergeCell ref="AD30:AG30"/>
    <mergeCell ref="AI30:AL30"/>
    <mergeCell ref="AN30:AQ30"/>
    <mergeCell ref="BI29:BL29"/>
    <mergeCell ref="BN29:BQ29"/>
    <mergeCell ref="BS28:CC28"/>
    <mergeCell ref="D29:H29"/>
    <mergeCell ref="J29:M29"/>
    <mergeCell ref="O29:R29"/>
    <mergeCell ref="T29:W29"/>
    <mergeCell ref="Y29:AB29"/>
    <mergeCell ref="AD29:AG29"/>
    <mergeCell ref="AI29:AL29"/>
    <mergeCell ref="AN29:AQ29"/>
    <mergeCell ref="AS29:AV29"/>
    <mergeCell ref="AX28:BA28"/>
    <mergeCell ref="BC28:BG28"/>
    <mergeCell ref="AN28:AQ28"/>
    <mergeCell ref="AS28:AV28"/>
    <mergeCell ref="AX29:BA29"/>
    <mergeCell ref="BC29:BG29"/>
    <mergeCell ref="BI28:BL28"/>
    <mergeCell ref="BN28:BQ28"/>
    <mergeCell ref="BS27:CC27"/>
    <mergeCell ref="D28:H28"/>
    <mergeCell ref="J28:M28"/>
    <mergeCell ref="O28:R28"/>
    <mergeCell ref="T28:W28"/>
    <mergeCell ref="Y28:AB28"/>
    <mergeCell ref="AD28:AG28"/>
    <mergeCell ref="AI28:AL28"/>
    <mergeCell ref="BI27:BL27"/>
    <mergeCell ref="BN27:BQ27"/>
    <mergeCell ref="AD27:AG27"/>
    <mergeCell ref="AI27:AL27"/>
    <mergeCell ref="AN27:AQ27"/>
    <mergeCell ref="AS27:AV27"/>
    <mergeCell ref="J27:M27"/>
    <mergeCell ref="O27:R27"/>
    <mergeCell ref="T27:W27"/>
    <mergeCell ref="Y27:AB27"/>
    <mergeCell ref="BC26:BG26"/>
    <mergeCell ref="BI26:BL26"/>
    <mergeCell ref="AS26:AV26"/>
    <mergeCell ref="AX26:BA26"/>
    <mergeCell ref="AX27:BA27"/>
    <mergeCell ref="BC27:BG27"/>
    <mergeCell ref="BN26:BQ26"/>
    <mergeCell ref="BS26:CC26"/>
    <mergeCell ref="BS25:CC25"/>
    <mergeCell ref="D26:H26"/>
    <mergeCell ref="J26:M26"/>
    <mergeCell ref="O26:R26"/>
    <mergeCell ref="T26:W26"/>
    <mergeCell ref="Y26:AB26"/>
    <mergeCell ref="AD26:AG26"/>
    <mergeCell ref="AI26:AL26"/>
    <mergeCell ref="B33:C33"/>
    <mergeCell ref="B34:C34"/>
    <mergeCell ref="B35:C35"/>
    <mergeCell ref="D24:H24"/>
    <mergeCell ref="D25:H25"/>
    <mergeCell ref="B26:C26"/>
    <mergeCell ref="B27:C27"/>
    <mergeCell ref="B28:C28"/>
    <mergeCell ref="B29:C29"/>
    <mergeCell ref="B30:C30"/>
    <mergeCell ref="BI20:BM22"/>
    <mergeCell ref="BN20:BR22"/>
    <mergeCell ref="J21:N22"/>
    <mergeCell ref="O21:S22"/>
    <mergeCell ref="T21:X22"/>
    <mergeCell ref="Y21:AC22"/>
    <mergeCell ref="J19:X20"/>
    <mergeCell ref="Y19:AM20"/>
    <mergeCell ref="AN19:BB20"/>
    <mergeCell ref="D17:I22"/>
    <mergeCell ref="BS17:CC22"/>
    <mergeCell ref="D23:H23"/>
    <mergeCell ref="J24:M24"/>
    <mergeCell ref="O24:R24"/>
    <mergeCell ref="T24:W24"/>
    <mergeCell ref="Y24:AB24"/>
    <mergeCell ref="AD24:AG24"/>
    <mergeCell ref="AI24:AL24"/>
    <mergeCell ref="BC23:BG23"/>
    <mergeCell ref="J23:M23"/>
    <mergeCell ref="O23:R23"/>
    <mergeCell ref="T23:W23"/>
    <mergeCell ref="Y23:AB23"/>
    <mergeCell ref="AD23:AG23"/>
    <mergeCell ref="AI23:AL23"/>
    <mergeCell ref="B17:C22"/>
    <mergeCell ref="B23:C23"/>
    <mergeCell ref="B24:C24"/>
    <mergeCell ref="B25:C25"/>
    <mergeCell ref="AL15:AM15"/>
    <mergeCell ref="BH15:BI15"/>
    <mergeCell ref="Y25:AB25"/>
    <mergeCell ref="BH16:BI16"/>
    <mergeCell ref="AD25:AG25"/>
    <mergeCell ref="AL16:AM16"/>
    <mergeCell ref="BT13:BY13"/>
    <mergeCell ref="AL12:AT14"/>
    <mergeCell ref="BD10:BG10"/>
    <mergeCell ref="H11:CC11"/>
    <mergeCell ref="BZ12:CA12"/>
    <mergeCell ref="BZ13:CA13"/>
    <mergeCell ref="M14:S14"/>
    <mergeCell ref="M13:AC13"/>
    <mergeCell ref="T12:AC12"/>
    <mergeCell ref="T14:AC14"/>
    <mergeCell ref="M12:S12"/>
    <mergeCell ref="BT14:CC14"/>
    <mergeCell ref="B12:I14"/>
    <mergeCell ref="AW12:BG14"/>
    <mergeCell ref="BL9:BN9"/>
    <mergeCell ref="BH4:CC4"/>
    <mergeCell ref="BD7:BF7"/>
    <mergeCell ref="BH9:BJ9"/>
    <mergeCell ref="BX9:CC9"/>
    <mergeCell ref="BS9:BW9"/>
    <mergeCell ref="BD9:BG9"/>
    <mergeCell ref="BP9:BR9"/>
    <mergeCell ref="B32:C32"/>
    <mergeCell ref="AI25:AL25"/>
    <mergeCell ref="AN25:AQ25"/>
    <mergeCell ref="AS25:AV25"/>
    <mergeCell ref="B31:C31"/>
    <mergeCell ref="J25:M25"/>
    <mergeCell ref="O25:R25"/>
    <mergeCell ref="T25:W25"/>
    <mergeCell ref="D27:H27"/>
    <mergeCell ref="AN26:AQ26"/>
    <mergeCell ref="BN24:BQ24"/>
    <mergeCell ref="BS24:CC24"/>
    <mergeCell ref="AN24:AQ24"/>
    <mergeCell ref="AS24:AV24"/>
    <mergeCell ref="AX24:BA24"/>
    <mergeCell ref="BC24:BG24"/>
    <mergeCell ref="BI24:BL24"/>
    <mergeCell ref="BI25:BL25"/>
    <mergeCell ref="BN25:BQ25"/>
    <mergeCell ref="AX25:BA25"/>
    <mergeCell ref="BC25:BG25"/>
    <mergeCell ref="AN16:BG16"/>
    <mergeCell ref="AS23:AV23"/>
    <mergeCell ref="BC17:BH22"/>
    <mergeCell ref="AX21:BB22"/>
    <mergeCell ref="AS21:AW22"/>
    <mergeCell ref="J17:BB18"/>
    <mergeCell ref="AD15:AK16"/>
    <mergeCell ref="BO14:BP14"/>
    <mergeCell ref="AN15:BG15"/>
    <mergeCell ref="BI14:BN14"/>
    <mergeCell ref="AU12:AV14"/>
    <mergeCell ref="BO12:BP12"/>
    <mergeCell ref="BO13:BP13"/>
    <mergeCell ref="BJ15:CC15"/>
    <mergeCell ref="BI13:BN13"/>
    <mergeCell ref="BI12:BN12"/>
    <mergeCell ref="BT12:BY12"/>
    <mergeCell ref="BJ16:CC16"/>
    <mergeCell ref="AX23:BA23"/>
    <mergeCell ref="AD21:AH22"/>
    <mergeCell ref="AI21:AM22"/>
    <mergeCell ref="AN21:AR22"/>
    <mergeCell ref="BI23:BL23"/>
    <mergeCell ref="BN23:BQ23"/>
    <mergeCell ref="BS23:CC23"/>
    <mergeCell ref="AN23:AQ23"/>
    <mergeCell ref="BI17:BR19"/>
  </mergeCells>
  <phoneticPr fontId="1"/>
  <dataValidations count="1">
    <dataValidation type="list" allowBlank="1" showInputMessage="1" showErrorMessage="1" sqref="N15:AC16">
      <formula1>$A$81:$A$91</formula1>
    </dataValidation>
  </dataValidations>
  <pageMargins left="0.39370078740157483" right="0.19685039370078741" top="0.59055118110236227" bottom="0" header="0" footer="0"/>
  <pageSetup paperSize="9" scale="92" orientation="landscape" blackAndWhite="1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更新済</vt:lpstr>
      <vt:lpstr>更新済!Print_Area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2022-04-05T01:40:44Z</dcterms:created>
  <dcterms:modified xsi:type="dcterms:W3CDTF">2022-04-05T01:40:52Z</dcterms:modified>
</cp:coreProperties>
</file>