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2課専用\400101都市計画係\13_都市計画関連\★特定街区\00_新宿区運用基準改定\13_令和２年度末改正(R3.3）\02_決定\10_実施細目様式\"/>
    </mc:Choice>
  </mc:AlternateContent>
  <workbookProtection lockStructure="1"/>
  <bookViews>
    <workbookView xWindow="12" yWindow="60" windowWidth="14736" windowHeight="7752" tabRatio="536" activeTab="2"/>
  </bookViews>
  <sheets>
    <sheet name="入力シート" sheetId="3" r:id="rId1"/>
    <sheet name="事業者連名用別紙" sheetId="5" r:id="rId2"/>
    <sheet name="印刷用" sheetId="4" r:id="rId3"/>
  </sheets>
  <definedNames>
    <definedName name="_xlnm.Print_Area" localSheetId="2">印刷用!$B$1:$BJ$60</definedName>
    <definedName name="_xlnm.Print_Area" localSheetId="1">事業者連名用別紙!$A$1:$K$42</definedName>
    <definedName name="_xlnm.Print_Area" localSheetId="0">入力シート!$A$1:$AE$57</definedName>
  </definedNames>
  <calcPr calcId="162913"/>
</workbook>
</file>

<file path=xl/calcChain.xml><?xml version="1.0" encoding="utf-8"?>
<calcChain xmlns="http://schemas.openxmlformats.org/spreadsheetml/2006/main">
  <c r="H3" i="4" l="1"/>
  <c r="F50" i="3"/>
  <c r="F54" i="3"/>
  <c r="BA51" i="4"/>
  <c r="BA50" i="4"/>
  <c r="BA54" i="4"/>
  <c r="BA53" i="4"/>
  <c r="AL54" i="4"/>
  <c r="F51" i="3"/>
  <c r="AL55" i="4"/>
  <c r="N47" i="3"/>
  <c r="C26" i="3"/>
  <c r="Q26" i="3"/>
  <c r="H26" i="3"/>
  <c r="T28" i="4"/>
  <c r="F31" i="3"/>
  <c r="N35" i="4"/>
  <c r="F36" i="3"/>
  <c r="N41" i="4"/>
  <c r="BA41" i="4"/>
  <c r="F37" i="3"/>
  <c r="V37" i="3"/>
  <c r="M36" i="3"/>
  <c r="M37" i="3"/>
  <c r="AF43" i="4"/>
  <c r="T33" i="3"/>
  <c r="BA37" i="4"/>
  <c r="AB25" i="4"/>
  <c r="P25" i="4"/>
  <c r="Y20" i="3"/>
  <c r="BA23" i="4"/>
  <c r="AN23" i="4"/>
  <c r="AB23" i="4"/>
  <c r="P23" i="4"/>
  <c r="E25" i="4"/>
  <c r="E23" i="4"/>
  <c r="BB3" i="4"/>
  <c r="BB2" i="4"/>
  <c r="D2" i="3"/>
  <c r="L2" i="4"/>
  <c r="N48" i="3"/>
  <c r="H51" i="4"/>
  <c r="N49" i="3"/>
  <c r="H52" i="4"/>
  <c r="Z47" i="3"/>
  <c r="W50" i="4"/>
  <c r="S49" i="3"/>
  <c r="S48" i="3"/>
  <c r="H50" i="4"/>
  <c r="K19" i="4"/>
  <c r="AL50" i="4"/>
  <c r="AL51" i="4"/>
  <c r="AL52" i="4"/>
  <c r="AL53" i="4"/>
  <c r="S47" i="3"/>
  <c r="BA45" i="4"/>
  <c r="AR46" i="4"/>
  <c r="AR45" i="4"/>
  <c r="AB45" i="4"/>
  <c r="BB46" i="4"/>
  <c r="AR47" i="4"/>
  <c r="AB47" i="4"/>
  <c r="AB46" i="4"/>
  <c r="I6" i="5"/>
  <c r="AX7" i="4"/>
  <c r="AL11" i="4"/>
  <c r="I11" i="4"/>
  <c r="AF39" i="4"/>
  <c r="AF38" i="4"/>
  <c r="T34" i="3"/>
  <c r="T35" i="3"/>
  <c r="BA39" i="4"/>
  <c r="AF37" i="4"/>
  <c r="AF41" i="4"/>
  <c r="N39" i="4"/>
  <c r="N37" i="4"/>
  <c r="N34" i="4"/>
  <c r="N33" i="4"/>
  <c r="I17" i="4"/>
  <c r="H15" i="4"/>
  <c r="AK15" i="4"/>
  <c r="AK14" i="4"/>
  <c r="AK12" i="4"/>
  <c r="H14" i="4"/>
  <c r="H12" i="4"/>
  <c r="K21" i="4"/>
  <c r="Q20" i="4"/>
  <c r="K20" i="4"/>
  <c r="BA38" i="4"/>
  <c r="BA43" i="4"/>
  <c r="Z49" i="3"/>
  <c r="W52" i="4"/>
  <c r="W51" i="3"/>
  <c r="R54" i="4"/>
  <c r="V36" i="3"/>
  <c r="Z48" i="3"/>
  <c r="W51" i="4"/>
  <c r="N43" i="4"/>
  <c r="L51" i="3"/>
  <c r="AJ28" i="4"/>
  <c r="L53" i="3"/>
  <c r="C54" i="4"/>
  <c r="G28" i="4"/>
</calcChain>
</file>

<file path=xl/comments1.xml><?xml version="1.0" encoding="utf-8"?>
<comments xmlns="http://schemas.openxmlformats.org/spreadsheetml/2006/main">
  <authors>
    <author>東京都都市整備局</author>
    <author>TAIMSuser</author>
    <author>M.N.</author>
  </authors>
  <commentList>
    <comment ref="Y2" authorId="0" shapeId="0">
      <text>
        <r>
          <rPr>
            <sz val="10"/>
            <color indexed="81"/>
            <rFont val="HG丸ｺﾞｼｯｸM-PRO"/>
            <family val="3"/>
            <charset val="128"/>
          </rPr>
          <t>リストから選択</t>
        </r>
      </text>
    </comment>
    <comment ref="Y3" authorId="0" shapeId="0">
      <text>
        <r>
          <rPr>
            <sz val="10"/>
            <color indexed="81"/>
            <rFont val="HG丸ｺﾞｼｯｸM-PRO"/>
            <family val="3"/>
            <charset val="128"/>
          </rPr>
          <t>リストから選択</t>
        </r>
      </text>
    </comment>
    <comment ref="X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入力例:
　　</t>
        </r>
        <r>
          <rPr>
            <sz val="10"/>
            <color indexed="81"/>
            <rFont val="ＭＳ Ｐゴシック"/>
            <family val="3"/>
            <charset val="128"/>
          </rPr>
          <t>2005/4/1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入力例:</t>
        </r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0"/>
            <color indexed="81"/>
            <rFont val="ＭＳ Ｐゴシック"/>
            <family val="3"/>
            <charset val="128"/>
          </rPr>
          <t>03-1234-5678</t>
        </r>
      </text>
    </comment>
    <comment ref="R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入力例:
　　</t>
        </r>
        <r>
          <rPr>
            <sz val="10"/>
            <color indexed="81"/>
            <rFont val="ＭＳ Ｐゴシック"/>
            <family val="3"/>
            <charset val="128"/>
          </rPr>
          <t>03-1234-5678</t>
        </r>
      </text>
    </comment>
    <comment ref="F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リストから選択:</t>
        </r>
        <r>
          <rPr>
            <sz val="9"/>
            <color indexed="81"/>
            <rFont val="ＭＳ Ｐゴシック"/>
            <family val="3"/>
            <charset val="128"/>
          </rPr>
          <t xml:space="preserve">
区市町村名をリストから選択してください
</t>
        </r>
      </text>
    </comment>
    <comment ref="E18" authorId="0" shapeId="0">
      <text>
        <r>
          <rPr>
            <sz val="10"/>
            <color indexed="81"/>
            <rFont val="HG丸ｺﾞｼｯｸM-PRO"/>
            <family val="3"/>
            <charset val="128"/>
          </rPr>
          <t>床面積が２，０００㎡
以上の用途を列記してください。</t>
        </r>
      </text>
    </comment>
    <comment ref="L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入力例:
</t>
        </r>
        <r>
          <rPr>
            <sz val="10"/>
            <color indexed="81"/>
            <rFont val="ＭＳ Ｐゴシック"/>
            <family val="3"/>
            <charset val="128"/>
          </rPr>
          <t>　　2008/11/10</t>
        </r>
      </text>
    </comment>
    <comment ref="Y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入力例:
</t>
        </r>
        <r>
          <rPr>
            <sz val="10"/>
            <color indexed="81"/>
            <rFont val="ＭＳ Ｐゴシック"/>
            <family val="3"/>
            <charset val="128"/>
          </rPr>
          <t>　　2008/11/10</t>
        </r>
      </text>
    </comment>
    <comment ref="L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入力例:
</t>
        </r>
        <r>
          <rPr>
            <sz val="10"/>
            <color indexed="81"/>
            <rFont val="ＭＳ Ｐゴシック"/>
            <family val="3"/>
            <charset val="128"/>
          </rPr>
          <t>　　2008/10/21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42" authorId="0" shapeId="0">
      <text>
        <r>
          <rPr>
            <sz val="10"/>
            <color indexed="81"/>
            <rFont val="HG丸ｺﾞｼｯｸM-PRO"/>
            <family val="3"/>
            <charset val="128"/>
          </rPr>
          <t>「許可」または
「告示」の別を記入して下さい。</t>
        </r>
      </text>
    </comment>
    <comment ref="L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入力例:
</t>
        </r>
        <r>
          <rPr>
            <sz val="10"/>
            <color indexed="81"/>
            <rFont val="ＭＳ Ｐゴシック"/>
            <family val="3"/>
            <charset val="128"/>
          </rPr>
          <t>　　2008/10/21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55" authorId="2" shapeId="0">
      <text>
        <r>
          <rPr>
            <sz val="10"/>
            <color indexed="81"/>
            <rFont val="HG丸ｺﾞｼｯｸM-PRO"/>
            <family val="3"/>
            <charset val="128"/>
          </rPr>
          <t>都市計画決定権者、
許可権者を記入して下さい。
（東京都、○○区など）</t>
        </r>
      </text>
    </comment>
    <comment ref="F56" authorId="2" shapeId="0">
      <text>
        <r>
          <rPr>
            <sz val="10"/>
            <color indexed="81"/>
            <rFont val="HG丸ｺﾞｼｯｸM-PRO"/>
            <family val="3"/>
            <charset val="128"/>
          </rPr>
          <t xml:space="preserve">都市計画審議会、建築審査会
への付議の時期を記入して下さい。
</t>
        </r>
        <r>
          <rPr>
            <b/>
            <sz val="10"/>
            <color indexed="81"/>
            <rFont val="HG丸ｺﾞｼｯｸM-PRO"/>
            <family val="3"/>
            <charset val="128"/>
          </rPr>
          <t>入力：</t>
        </r>
        <r>
          <rPr>
            <sz val="10"/>
            <color indexed="81"/>
            <rFont val="HG丸ｺﾞｼｯｸM-PRO"/>
            <family val="3"/>
            <charset val="128"/>
          </rPr>
          <t>2009/10</t>
        </r>
      </text>
    </comment>
  </commentList>
</comments>
</file>

<file path=xl/sharedStrings.xml><?xml version="1.0" encoding="utf-8"?>
<sst xmlns="http://schemas.openxmlformats.org/spreadsheetml/2006/main" count="350" uniqueCount="239">
  <si>
    <t>名称</t>
    <rPh sb="0" eb="2">
      <t>メイショウ</t>
    </rPh>
    <phoneticPr fontId="2"/>
  </si>
  <si>
    <t>所在地</t>
    <rPh sb="0" eb="3">
      <t>ショザイチ</t>
    </rPh>
    <phoneticPr fontId="2"/>
  </si>
  <si>
    <t>基準</t>
    <rPh sb="0" eb="2">
      <t>キジュン</t>
    </rPh>
    <phoneticPr fontId="2"/>
  </si>
  <si>
    <t>地上部</t>
    <rPh sb="0" eb="3">
      <t>チジョウブ</t>
    </rPh>
    <phoneticPr fontId="2"/>
  </si>
  <si>
    <t>既存樹木</t>
    <rPh sb="0" eb="2">
      <t>キゾン</t>
    </rPh>
    <rPh sb="2" eb="4">
      <t>ジュモク</t>
    </rPh>
    <phoneticPr fontId="2"/>
  </si>
  <si>
    <t>植栽樹木</t>
    <rPh sb="0" eb="1">
      <t>ショク</t>
    </rPh>
    <rPh sb="1" eb="2">
      <t>サイ</t>
    </rPh>
    <rPh sb="2" eb="4">
      <t>ジュモク</t>
    </rPh>
    <phoneticPr fontId="2"/>
  </si>
  <si>
    <t>計</t>
    <rPh sb="0" eb="1">
      <t>ケイ</t>
    </rPh>
    <phoneticPr fontId="2"/>
  </si>
  <si>
    <t>建築物上</t>
    <rPh sb="0" eb="3">
      <t>ケンチクブツ</t>
    </rPh>
    <rPh sb="3" eb="4">
      <t>ジョウ</t>
    </rPh>
    <phoneticPr fontId="2"/>
  </si>
  <si>
    <t>壁　　　面</t>
    <rPh sb="0" eb="1">
      <t>カベ</t>
    </rPh>
    <rPh sb="4" eb="5">
      <t>メン</t>
    </rPh>
    <phoneticPr fontId="2"/>
  </si>
  <si>
    <t>屋　　　上</t>
    <rPh sb="0" eb="1">
      <t>ヤ</t>
    </rPh>
    <rPh sb="4" eb="5">
      <t>ジョウ</t>
    </rPh>
    <phoneticPr fontId="2"/>
  </si>
  <si>
    <t>ベランダ等</t>
    <rPh sb="4" eb="5">
      <t>トウ</t>
    </rPh>
    <phoneticPr fontId="2"/>
  </si>
  <si>
    <t>合計</t>
    <rPh sb="0" eb="2">
      <t>ゴウケイ</t>
    </rPh>
    <phoneticPr fontId="2"/>
  </si>
  <si>
    <t>緑　　化　　面　　積</t>
    <rPh sb="0" eb="1">
      <t>ミドリ</t>
    </rPh>
    <rPh sb="3" eb="4">
      <t>カ</t>
    </rPh>
    <rPh sb="6" eb="7">
      <t>メン</t>
    </rPh>
    <rPh sb="9" eb="10">
      <t>セキ</t>
    </rPh>
    <phoneticPr fontId="2"/>
  </si>
  <si>
    <t>地上部の緑化面積</t>
    <rPh sb="0" eb="3">
      <t>チジョウブ</t>
    </rPh>
    <rPh sb="4" eb="6">
      <t>リョクカ</t>
    </rPh>
    <rPh sb="6" eb="8">
      <t>メンセキ</t>
    </rPh>
    <phoneticPr fontId="2"/>
  </si>
  <si>
    <t>敷地面積</t>
    <rPh sb="0" eb="2">
      <t>シキチ</t>
    </rPh>
    <rPh sb="2" eb="4">
      <t>メンセキ</t>
    </rPh>
    <phoneticPr fontId="2"/>
  </si>
  <si>
    <t>地　上　部</t>
    <rPh sb="0" eb="1">
      <t>チ</t>
    </rPh>
    <rPh sb="2" eb="3">
      <t>ウエ</t>
    </rPh>
    <rPh sb="4" eb="5">
      <t>ブ</t>
    </rPh>
    <phoneticPr fontId="2"/>
  </si>
  <si>
    <t>樹木の緑化面積</t>
    <rPh sb="0" eb="2">
      <t>ジュモク</t>
    </rPh>
    <rPh sb="3" eb="5">
      <t>リョクカ</t>
    </rPh>
    <rPh sb="5" eb="7">
      <t>メンセキ</t>
    </rPh>
    <phoneticPr fontId="2"/>
  </si>
  <si>
    <t>樹木（固定式植栽基盤）の面積</t>
    <rPh sb="0" eb="2">
      <t>ジュモク</t>
    </rPh>
    <rPh sb="3" eb="6">
      <t>コテイシキ</t>
    </rPh>
    <rPh sb="6" eb="7">
      <t>ショク</t>
    </rPh>
    <rPh sb="7" eb="8">
      <t>サイ</t>
    </rPh>
    <rPh sb="8" eb="10">
      <t>キバン</t>
    </rPh>
    <rPh sb="12" eb="14">
      <t>メンセキ</t>
    </rPh>
    <phoneticPr fontId="2"/>
  </si>
  <si>
    <t>建築物上の緑化面積</t>
    <rPh sb="0" eb="3">
      <t>ケンチクブツ</t>
    </rPh>
    <rPh sb="3" eb="4">
      <t>ジョウ</t>
    </rPh>
    <rPh sb="5" eb="7">
      <t>リョクカ</t>
    </rPh>
    <rPh sb="7" eb="9">
      <t>メンセキ</t>
    </rPh>
    <phoneticPr fontId="2"/>
  </si>
  <si>
    <t>建築面積</t>
    <rPh sb="0" eb="2">
      <t>ケンチク</t>
    </rPh>
    <rPh sb="2" eb="4">
      <t>メンセキ</t>
    </rPh>
    <phoneticPr fontId="2"/>
  </si>
  <si>
    <t>芝・草花等の面積</t>
    <rPh sb="0" eb="1">
      <t>シバ</t>
    </rPh>
    <rPh sb="2" eb="4">
      <t>クサバナ</t>
    </rPh>
    <rPh sb="4" eb="5">
      <t>トウ</t>
    </rPh>
    <rPh sb="6" eb="8">
      <t>メンセキ</t>
    </rPh>
    <phoneticPr fontId="2"/>
  </si>
  <si>
    <t>緑化面積計</t>
    <rPh sb="0" eb="2">
      <t>リョクカ</t>
    </rPh>
    <rPh sb="2" eb="4">
      <t>メンセキ</t>
    </rPh>
    <rPh sb="4" eb="5">
      <t>ケイ</t>
    </rPh>
    <phoneticPr fontId="2"/>
  </si>
  <si>
    <t>屋上面積（利用可能部分）</t>
    <rPh sb="0" eb="2">
      <t>オクジョウ</t>
    </rPh>
    <rPh sb="2" eb="4">
      <t>メンセキ</t>
    </rPh>
    <rPh sb="5" eb="7">
      <t>リヨウ</t>
    </rPh>
    <rPh sb="7" eb="9">
      <t>カノウ</t>
    </rPh>
    <rPh sb="9" eb="11">
      <t>ブブン</t>
    </rPh>
    <phoneticPr fontId="2"/>
  </si>
  <si>
    <t>受付処理欄</t>
    <rPh sb="0" eb="2">
      <t>ウケツケ</t>
    </rPh>
    <rPh sb="2" eb="4">
      <t>ショリ</t>
    </rPh>
    <rPh sb="4" eb="5">
      <t>ラン</t>
    </rPh>
    <phoneticPr fontId="2"/>
  </si>
  <si>
    <t>㎡</t>
    <phoneticPr fontId="2"/>
  </si>
  <si>
    <t>電話</t>
    <rPh sb="0" eb="2">
      <t>デンワ</t>
    </rPh>
    <phoneticPr fontId="2"/>
  </si>
  <si>
    <t>氏名</t>
    <rPh sb="0" eb="2">
      <t>シメイ</t>
    </rPh>
    <phoneticPr fontId="2"/>
  </si>
  <si>
    <t>担当者：</t>
    <rPh sb="0" eb="3">
      <t>タントウシャ</t>
    </rPh>
    <phoneticPr fontId="2"/>
  </si>
  <si>
    <t>印</t>
    <rPh sb="0" eb="1">
      <t>イン</t>
    </rPh>
    <phoneticPr fontId="2"/>
  </si>
  <si>
    <t>年月日</t>
    <rPh sb="0" eb="3">
      <t>ネンガッピ</t>
    </rPh>
    <phoneticPr fontId="2"/>
  </si>
  <si>
    <t>住所</t>
    <rPh sb="0" eb="2">
      <t>ジュウショ</t>
    </rPh>
    <phoneticPr fontId="2"/>
  </si>
  <si>
    <t>住所　</t>
    <rPh sb="0" eb="2">
      <t>ジュウショ</t>
    </rPh>
    <phoneticPr fontId="2"/>
  </si>
  <si>
    <t>千代田区</t>
    <rPh sb="0" eb="3">
      <t>チヨダ</t>
    </rPh>
    <rPh sb="3" eb="4">
      <t>ク</t>
    </rPh>
    <phoneticPr fontId="2"/>
  </si>
  <si>
    <t>中央区</t>
    <rPh sb="0" eb="2">
      <t>チュウオウ</t>
    </rPh>
    <rPh sb="2" eb="3">
      <t>ク</t>
    </rPh>
    <phoneticPr fontId="2"/>
  </si>
  <si>
    <t>文京区</t>
    <rPh sb="0" eb="2">
      <t>ブンキョウ</t>
    </rPh>
    <rPh sb="2" eb="3">
      <t>ク</t>
    </rPh>
    <phoneticPr fontId="2"/>
  </si>
  <si>
    <t>台東区</t>
    <rPh sb="0" eb="2">
      <t>タイトウ</t>
    </rPh>
    <rPh sb="2" eb="3">
      <t>ク</t>
    </rPh>
    <phoneticPr fontId="2"/>
  </si>
  <si>
    <t>墨田区</t>
    <rPh sb="0" eb="2">
      <t>スミダ</t>
    </rPh>
    <rPh sb="2" eb="3">
      <t>ク</t>
    </rPh>
    <phoneticPr fontId="2"/>
  </si>
  <si>
    <t>目黒区</t>
    <rPh sb="0" eb="2">
      <t>メグロ</t>
    </rPh>
    <rPh sb="2" eb="3">
      <t>ク</t>
    </rPh>
    <phoneticPr fontId="2"/>
  </si>
  <si>
    <t>大田区</t>
    <rPh sb="0" eb="2">
      <t>オオタ</t>
    </rPh>
    <rPh sb="2" eb="3">
      <t>ク</t>
    </rPh>
    <phoneticPr fontId="2"/>
  </si>
  <si>
    <t>世田谷区</t>
    <rPh sb="0" eb="3">
      <t>セタガヤ</t>
    </rPh>
    <rPh sb="3" eb="4">
      <t>ク</t>
    </rPh>
    <phoneticPr fontId="2"/>
  </si>
  <si>
    <t>中野区</t>
    <rPh sb="0" eb="2">
      <t>ナカノ</t>
    </rPh>
    <rPh sb="2" eb="3">
      <t>ク</t>
    </rPh>
    <phoneticPr fontId="2"/>
  </si>
  <si>
    <t>杉並区</t>
    <rPh sb="0" eb="2">
      <t>スギナミ</t>
    </rPh>
    <rPh sb="2" eb="3">
      <t>ク</t>
    </rPh>
    <phoneticPr fontId="2"/>
  </si>
  <si>
    <t>北区</t>
    <rPh sb="0" eb="1">
      <t>キタ</t>
    </rPh>
    <rPh sb="1" eb="2">
      <t>ク</t>
    </rPh>
    <phoneticPr fontId="2"/>
  </si>
  <si>
    <t>板橋区</t>
    <rPh sb="0" eb="2">
      <t>イタバシ</t>
    </rPh>
    <rPh sb="2" eb="3">
      <t>ク</t>
    </rPh>
    <phoneticPr fontId="2"/>
  </si>
  <si>
    <t>練馬区</t>
    <rPh sb="0" eb="2">
      <t>ネリマ</t>
    </rPh>
    <rPh sb="2" eb="3">
      <t>ク</t>
    </rPh>
    <phoneticPr fontId="2"/>
  </si>
  <si>
    <t>足立区</t>
    <rPh sb="0" eb="2">
      <t>アダチ</t>
    </rPh>
    <rPh sb="2" eb="3">
      <t>ク</t>
    </rPh>
    <phoneticPr fontId="2"/>
  </si>
  <si>
    <t>葛飾区</t>
    <rPh sb="0" eb="2">
      <t>カツシカ</t>
    </rPh>
    <rPh sb="2" eb="3">
      <t>ク</t>
    </rPh>
    <phoneticPr fontId="2"/>
  </si>
  <si>
    <t>江戸川区</t>
    <rPh sb="0" eb="3">
      <t>エドガワ</t>
    </rPh>
    <rPh sb="3" eb="4">
      <t>ク</t>
    </rPh>
    <phoneticPr fontId="2"/>
  </si>
  <si>
    <t>八王子市</t>
    <rPh sb="0" eb="4">
      <t>ハチオウジシ</t>
    </rPh>
    <phoneticPr fontId="2"/>
  </si>
  <si>
    <t>立川市</t>
    <rPh sb="0" eb="3">
      <t>タチカワシ</t>
    </rPh>
    <phoneticPr fontId="2"/>
  </si>
  <si>
    <t>武蔵野市</t>
    <rPh sb="0" eb="4">
      <t>ムサシノシ</t>
    </rPh>
    <phoneticPr fontId="2"/>
  </si>
  <si>
    <t>三鷹市</t>
    <rPh sb="0" eb="3">
      <t>ミタカシ</t>
    </rPh>
    <phoneticPr fontId="2"/>
  </si>
  <si>
    <t>青梅市</t>
    <rPh sb="0" eb="3">
      <t>オウメシ</t>
    </rPh>
    <phoneticPr fontId="2"/>
  </si>
  <si>
    <t>府中市</t>
    <rPh sb="0" eb="3">
      <t>フチュウシ</t>
    </rPh>
    <phoneticPr fontId="2"/>
  </si>
  <si>
    <t>昭島市</t>
    <rPh sb="0" eb="3">
      <t>アキシマシ</t>
    </rPh>
    <phoneticPr fontId="2"/>
  </si>
  <si>
    <t>調布市</t>
    <rPh sb="0" eb="3">
      <t>チョウフシ</t>
    </rPh>
    <phoneticPr fontId="2"/>
  </si>
  <si>
    <t>町田市</t>
    <rPh sb="0" eb="3">
      <t>マチダシ</t>
    </rPh>
    <phoneticPr fontId="2"/>
  </si>
  <si>
    <t>小金井市</t>
    <rPh sb="0" eb="4">
      <t>コガネイシ</t>
    </rPh>
    <phoneticPr fontId="2"/>
  </si>
  <si>
    <t>小平市</t>
    <rPh sb="0" eb="3">
      <t>コダイラシ</t>
    </rPh>
    <phoneticPr fontId="2"/>
  </si>
  <si>
    <t>日野市</t>
    <rPh sb="0" eb="3">
      <t>ヒノシ</t>
    </rPh>
    <phoneticPr fontId="2"/>
  </si>
  <si>
    <t>東村山市</t>
    <rPh sb="0" eb="4">
      <t>ヒガシムラヤマシ</t>
    </rPh>
    <phoneticPr fontId="2"/>
  </si>
  <si>
    <t>国立市</t>
    <rPh sb="0" eb="3">
      <t>クニタチシ</t>
    </rPh>
    <phoneticPr fontId="2"/>
  </si>
  <si>
    <t>西東京市</t>
    <rPh sb="0" eb="4">
      <t>ニシトウキョウシ</t>
    </rPh>
    <phoneticPr fontId="2"/>
  </si>
  <si>
    <t>福生市</t>
    <rPh sb="0" eb="3">
      <t>フッサシ</t>
    </rPh>
    <phoneticPr fontId="2"/>
  </si>
  <si>
    <t>狛江市</t>
    <rPh sb="0" eb="3">
      <t>コマエシ</t>
    </rPh>
    <phoneticPr fontId="2"/>
  </si>
  <si>
    <t>東大和市</t>
    <rPh sb="0" eb="4">
      <t>ヒガシヤマトシ</t>
    </rPh>
    <phoneticPr fontId="2"/>
  </si>
  <si>
    <t>清瀬市</t>
    <rPh sb="0" eb="3">
      <t>キヨセシ</t>
    </rPh>
    <phoneticPr fontId="2"/>
  </si>
  <si>
    <t>東久留米市</t>
    <rPh sb="0" eb="5">
      <t>ヒガシクルメシ</t>
    </rPh>
    <phoneticPr fontId="2"/>
  </si>
  <si>
    <t>武蔵村山市</t>
    <rPh sb="0" eb="5">
      <t>ムサシムラヤマシ</t>
    </rPh>
    <phoneticPr fontId="2"/>
  </si>
  <si>
    <t>多摩市</t>
    <rPh sb="0" eb="3">
      <t>タマシ</t>
    </rPh>
    <phoneticPr fontId="2"/>
  </si>
  <si>
    <t>稲城市</t>
    <rPh sb="0" eb="3">
      <t>イナギシ</t>
    </rPh>
    <phoneticPr fontId="2"/>
  </si>
  <si>
    <t>羽村市</t>
    <rPh sb="0" eb="3">
      <t>ハムラシ</t>
    </rPh>
    <phoneticPr fontId="2"/>
  </si>
  <si>
    <t>あきる野市</t>
    <rPh sb="3" eb="5">
      <t>ノシ</t>
    </rPh>
    <phoneticPr fontId="2"/>
  </si>
  <si>
    <t>瑞穂町</t>
    <rPh sb="0" eb="3">
      <t>ミズホマチ</t>
    </rPh>
    <phoneticPr fontId="2"/>
  </si>
  <si>
    <t>日の出町</t>
    <rPh sb="0" eb="1">
      <t>ヒ</t>
    </rPh>
    <rPh sb="2" eb="4">
      <t>デマチ</t>
    </rPh>
    <phoneticPr fontId="2"/>
  </si>
  <si>
    <t>奥多摩町</t>
    <rPh sb="0" eb="4">
      <t>オクタママチ</t>
    </rPh>
    <phoneticPr fontId="2"/>
  </si>
  <si>
    <t>檜原村</t>
    <rPh sb="0" eb="3">
      <t>ヒノハラムラ</t>
    </rPh>
    <phoneticPr fontId="2"/>
  </si>
  <si>
    <t>大島町</t>
    <rPh sb="0" eb="3">
      <t>オオシママチ</t>
    </rPh>
    <phoneticPr fontId="2"/>
  </si>
  <si>
    <t>利島村</t>
    <rPh sb="0" eb="3">
      <t>トシマムラ</t>
    </rPh>
    <phoneticPr fontId="2"/>
  </si>
  <si>
    <t>新島村</t>
    <rPh sb="0" eb="3">
      <t>ニイジマムラ</t>
    </rPh>
    <phoneticPr fontId="2"/>
  </si>
  <si>
    <t>神津島村</t>
    <rPh sb="0" eb="4">
      <t>コウヅシマムラ</t>
    </rPh>
    <phoneticPr fontId="2"/>
  </si>
  <si>
    <t>三宅村</t>
    <rPh sb="0" eb="3">
      <t>ミヤケムラ</t>
    </rPh>
    <phoneticPr fontId="2"/>
  </si>
  <si>
    <t>御蔵島村</t>
    <rPh sb="0" eb="4">
      <t>ミクラジマムラ</t>
    </rPh>
    <phoneticPr fontId="2"/>
  </si>
  <si>
    <t>八丈町</t>
    <rPh sb="0" eb="3">
      <t>ハチジョウマチ</t>
    </rPh>
    <phoneticPr fontId="2"/>
  </si>
  <si>
    <t>青ヶ島村</t>
    <rPh sb="0" eb="4">
      <t>アオガシマムラ</t>
    </rPh>
    <phoneticPr fontId="2"/>
  </si>
  <si>
    <t>小笠原村</t>
    <rPh sb="0" eb="4">
      <t>オガサワラムラ</t>
    </rPh>
    <phoneticPr fontId="2"/>
  </si>
  <si>
    <t>住 所</t>
    <rPh sb="0" eb="1">
      <t>ジュウ</t>
    </rPh>
    <rPh sb="2" eb="3">
      <t>ショ</t>
    </rPh>
    <phoneticPr fontId="2"/>
  </si>
  <si>
    <t>電 話</t>
    <rPh sb="0" eb="1">
      <t>デン</t>
    </rPh>
    <rPh sb="2" eb="3">
      <t>ハナシ</t>
    </rPh>
    <phoneticPr fontId="2"/>
  </si>
  <si>
    <t>氏 名</t>
    <rPh sb="0" eb="1">
      <t>シ</t>
    </rPh>
    <rPh sb="2" eb="3">
      <t>メイ</t>
    </rPh>
    <phoneticPr fontId="2"/>
  </si>
  <si>
    <t>（法人にあっては、所在地、名称及び代表者）</t>
    <rPh sb="1" eb="3">
      <t>ホウジン</t>
    </rPh>
    <rPh sb="9" eb="12">
      <t>ショザイチ</t>
    </rPh>
    <rPh sb="13" eb="15">
      <t>メイショウ</t>
    </rPh>
    <rPh sb="15" eb="16">
      <t>オヨ</t>
    </rPh>
    <rPh sb="17" eb="20">
      <t>ダイヒョウシャ</t>
    </rPh>
    <phoneticPr fontId="2"/>
  </si>
  <si>
    <t>名　　　　称</t>
    <rPh sb="0" eb="1">
      <t>ナ</t>
    </rPh>
    <rPh sb="5" eb="6">
      <t>ショウ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</si>
  <si>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</si>
  <si>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樹木の緑化面積</t>
    <rPh sb="0" eb="2">
      <t>ジュモク</t>
    </rPh>
    <rPh sb="3" eb="5">
      <t>リ</t>
    </rPh>
    <rPh sb="5" eb="7">
      <t>メンセキ</t>
    </rPh>
    <phoneticPr fontId="2"/>
  </si>
  <si>
    <t>植栽樹木</t>
    <rPh sb="0" eb="2">
      <t>ショクサイ</t>
    </rPh>
    <rPh sb="2" eb="4">
      <t>ジュモク</t>
    </rPh>
    <phoneticPr fontId="2"/>
  </si>
  <si>
    <t>建築物上</t>
    <rPh sb="0" eb="2">
      <t>ケンチク</t>
    </rPh>
    <rPh sb="2" eb="3">
      <t>モノ</t>
    </rPh>
    <rPh sb="3" eb="4">
      <t>ウエ</t>
    </rPh>
    <phoneticPr fontId="2"/>
  </si>
  <si>
    <t>芝・　草　花　等　の　面　積</t>
    <rPh sb="0" eb="1">
      <t>シバ</t>
    </rPh>
    <rPh sb="3" eb="4">
      <t>クサ</t>
    </rPh>
    <rPh sb="5" eb="6">
      <t>ハナ</t>
    </rPh>
    <rPh sb="7" eb="8">
      <t>トウ</t>
    </rPh>
    <rPh sb="11" eb="12">
      <t>メン</t>
    </rPh>
    <rPh sb="13" eb="14">
      <t>セキ</t>
    </rPh>
    <phoneticPr fontId="2"/>
  </si>
  <si>
    <t>屋　　上</t>
    <rPh sb="0" eb="1">
      <t>ヤ</t>
    </rPh>
    <rPh sb="3" eb="4">
      <t>ジョウ</t>
    </rPh>
    <phoneticPr fontId="2"/>
  </si>
  <si>
    <t>壁　　面</t>
    <rPh sb="0" eb="1">
      <t>カベ</t>
    </rPh>
    <rPh sb="3" eb="4">
      <t>メン</t>
    </rPh>
    <phoneticPr fontId="2"/>
  </si>
  <si>
    <t>ﾍﾞﾗﾝﾀﾞ等</t>
    <rPh sb="6" eb="7">
      <t>トウ</t>
    </rPh>
    <phoneticPr fontId="2"/>
  </si>
  <si>
    <t>合　　計</t>
    <rPh sb="0" eb="1">
      <t>ゴウ</t>
    </rPh>
    <rPh sb="3" eb="4">
      <t>ケイ</t>
    </rPh>
    <phoneticPr fontId="2"/>
  </si>
  <si>
    <t>処　　　　　理　　　　　欄</t>
    <rPh sb="0" eb="1">
      <t>トコロ</t>
    </rPh>
    <rPh sb="6" eb="7">
      <t>リ</t>
    </rPh>
    <rPh sb="12" eb="13">
      <t>ラン</t>
    </rPh>
    <phoneticPr fontId="2"/>
  </si>
  <si>
    <t>〒</t>
    <phoneticPr fontId="2"/>
  </si>
  <si>
    <t>〒１００－１２３４</t>
    <phoneticPr fontId="2"/>
  </si>
  <si>
    <t>港区</t>
    <rPh sb="0" eb="2">
      <t>ミナトク</t>
    </rPh>
    <phoneticPr fontId="2"/>
  </si>
  <si>
    <t>新宿区</t>
    <rPh sb="0" eb="3">
      <t>シンジュクク</t>
    </rPh>
    <phoneticPr fontId="2"/>
  </si>
  <si>
    <t>江東区</t>
    <rPh sb="0" eb="3">
      <t>コウトウク</t>
    </rPh>
    <phoneticPr fontId="2"/>
  </si>
  <si>
    <t>品川区</t>
    <rPh sb="0" eb="3">
      <t>シナガワク</t>
    </rPh>
    <phoneticPr fontId="2"/>
  </si>
  <si>
    <t>渋谷区</t>
    <rPh sb="0" eb="3">
      <t>シブヤク</t>
    </rPh>
    <phoneticPr fontId="2"/>
  </si>
  <si>
    <t>豊島区</t>
    <rPh sb="0" eb="3">
      <t>トシマク</t>
    </rPh>
    <phoneticPr fontId="2"/>
  </si>
  <si>
    <t>適用制度</t>
    <rPh sb="0" eb="2">
      <t>テキヨウ</t>
    </rPh>
    <rPh sb="2" eb="4">
      <t>セイド</t>
    </rPh>
    <phoneticPr fontId="2"/>
  </si>
  <si>
    <t>荒川区</t>
    <rPh sb="0" eb="3">
      <t>アラカワク</t>
    </rPh>
    <phoneticPr fontId="2"/>
  </si>
  <si>
    <t>①</t>
    <phoneticPr fontId="2"/>
  </si>
  <si>
    <t>②</t>
    <phoneticPr fontId="2"/>
  </si>
  <si>
    <t>③</t>
    <phoneticPr fontId="2"/>
  </si>
  <si>
    <t>④＝②＋③</t>
    <phoneticPr fontId="2"/>
  </si>
  <si>
    <t>総合</t>
    <rPh sb="0" eb="2">
      <t>ソウゴウ</t>
    </rPh>
    <phoneticPr fontId="2"/>
  </si>
  <si>
    <t>建築物上</t>
    <rPh sb="0" eb="2">
      <t>ケンチク</t>
    </rPh>
    <rPh sb="2" eb="4">
      <t>ブツジョウ</t>
    </rPh>
    <phoneticPr fontId="2"/>
  </si>
  <si>
    <t xml:space="preserve"> 敷地面積</t>
    <rPh sb="1" eb="3">
      <t>シキチ</t>
    </rPh>
    <rPh sb="3" eb="5">
      <t>メンセキ</t>
    </rPh>
    <phoneticPr fontId="2"/>
  </si>
  <si>
    <t xml:space="preserve"> 建築面積</t>
    <rPh sb="1" eb="3">
      <t>ケンチク</t>
    </rPh>
    <rPh sb="3" eb="5">
      <t>メンセキ</t>
    </rPh>
    <phoneticPr fontId="2"/>
  </si>
  <si>
    <t xml:space="preserve"> 地上部の緑化面積</t>
    <rPh sb="1" eb="3">
      <t>チジョウ</t>
    </rPh>
    <rPh sb="3" eb="4">
      <t>ブ</t>
    </rPh>
    <rPh sb="5" eb="7">
      <t>リョッカ</t>
    </rPh>
    <rPh sb="7" eb="9">
      <t>メンセキ</t>
    </rPh>
    <phoneticPr fontId="2"/>
  </si>
  <si>
    <t xml:space="preserve"> 建築物上の緑化面積</t>
    <rPh sb="1" eb="4">
      <t>ケンチクブツ</t>
    </rPh>
    <rPh sb="4" eb="5">
      <t>ウエ</t>
    </rPh>
    <rPh sb="6" eb="8">
      <t>リョッカ</t>
    </rPh>
    <rPh sb="8" eb="10">
      <t>メンセキ</t>
    </rPh>
    <phoneticPr fontId="2"/>
  </si>
  <si>
    <t xml:space="preserve"> 緑化面積計</t>
    <rPh sb="1" eb="3">
      <t>リョッカ</t>
    </rPh>
    <rPh sb="3" eb="5">
      <t>メンセキ</t>
    </rPh>
    <rPh sb="5" eb="6">
      <t>ケイ</t>
    </rPh>
    <phoneticPr fontId="2"/>
  </si>
  <si>
    <t>総合設計</t>
    <rPh sb="0" eb="2">
      <t>ソウゴウ</t>
    </rPh>
    <rPh sb="2" eb="4">
      <t>セッケイ</t>
    </rPh>
    <phoneticPr fontId="2"/>
  </si>
  <si>
    <t>※印刷は「印刷用シート（３枚目）」をご利用ください</t>
    <rPh sb="1" eb="3">
      <t>インサツ</t>
    </rPh>
    <rPh sb="5" eb="8">
      <t>インサツヨウ</t>
    </rPh>
    <rPh sb="13" eb="15">
      <t>マイメ</t>
    </rPh>
    <rPh sb="19" eb="21">
      <t>リヨウ</t>
    </rPh>
    <phoneticPr fontId="2"/>
  </si>
  <si>
    <t>緑　化　計　画　報　告　書</t>
    <rPh sb="0" eb="1">
      <t>ミドリ</t>
    </rPh>
    <rPh sb="2" eb="3">
      <t>カ</t>
    </rPh>
    <rPh sb="4" eb="5">
      <t>ケイ</t>
    </rPh>
    <rPh sb="6" eb="7">
      <t>ガ</t>
    </rPh>
    <rPh sb="8" eb="9">
      <t>ホウ</t>
    </rPh>
    <rPh sb="10" eb="11">
      <t>コク</t>
    </rPh>
    <rPh sb="12" eb="13">
      <t>ショ</t>
    </rPh>
    <phoneticPr fontId="2"/>
  </si>
  <si>
    <t>㎡</t>
    <phoneticPr fontId="2"/>
  </si>
  <si>
    <t xml:space="preserve"> A</t>
    <phoneticPr fontId="2"/>
  </si>
  <si>
    <t xml:space="preserve"> Ｂ</t>
    <phoneticPr fontId="2"/>
  </si>
  <si>
    <t xml:space="preserve"> C=A+B</t>
    <phoneticPr fontId="2"/>
  </si>
  <si>
    <t>緑　化　面　積</t>
    <rPh sb="0" eb="1">
      <t>ミドリ</t>
    </rPh>
    <rPh sb="2" eb="3">
      <t>カ</t>
    </rPh>
    <rPh sb="4" eb="5">
      <t>メン</t>
    </rPh>
    <rPh sb="6" eb="7">
      <t>セキ</t>
    </rPh>
    <phoneticPr fontId="2"/>
  </si>
  <si>
    <t>㎡</t>
    <phoneticPr fontId="2"/>
  </si>
  <si>
    <t>㎡</t>
    <phoneticPr fontId="2"/>
  </si>
  <si>
    <t>㎡</t>
    <phoneticPr fontId="2"/>
  </si>
  <si>
    <t>㎡</t>
    <phoneticPr fontId="2"/>
  </si>
  <si>
    <t>㎡</t>
    <phoneticPr fontId="2"/>
  </si>
  <si>
    <t xml:space="preserve"> ②</t>
    <phoneticPr fontId="2"/>
  </si>
  <si>
    <t xml:space="preserve"> ③</t>
    <phoneticPr fontId="2"/>
  </si>
  <si>
    <t xml:space="preserve"> ④=②+③</t>
    <phoneticPr fontId="2"/>
  </si>
  <si>
    <t xml:space="preserve"> ⑤=①+②</t>
    <phoneticPr fontId="2"/>
  </si>
  <si>
    <t xml:space="preserve"> ⑥=③+⑤</t>
    <phoneticPr fontId="2"/>
  </si>
  <si>
    <t>㎡</t>
    <phoneticPr fontId="2"/>
  </si>
  <si>
    <t>〒</t>
    <phoneticPr fontId="2"/>
  </si>
  <si>
    <t>㎡</t>
    <phoneticPr fontId="2"/>
  </si>
  <si>
    <t>Ａ</t>
    <phoneticPr fontId="2"/>
  </si>
  <si>
    <t>Ｂ</t>
    <phoneticPr fontId="2"/>
  </si>
  <si>
    <t>C=A+B</t>
    <phoneticPr fontId="2"/>
  </si>
  <si>
    <t>⑤＝①＋②</t>
    <phoneticPr fontId="2"/>
  </si>
  <si>
    <t>③</t>
    <phoneticPr fontId="2"/>
  </si>
  <si>
    <t>⑥＝⑤＋③</t>
    <phoneticPr fontId="2"/>
  </si>
  <si>
    <t>　　　　〒</t>
    <phoneticPr fontId="2"/>
  </si>
  <si>
    <t>　　　　〒</t>
    <phoneticPr fontId="2"/>
  </si>
  <si>
    <t>受　付　番　号　・　受　付　年　月　日</t>
    <phoneticPr fontId="2"/>
  </si>
  <si>
    <t>空地率</t>
    <rPh sb="0" eb="2">
      <t>クウチ</t>
    </rPh>
    <rPh sb="2" eb="3">
      <t>リツ</t>
    </rPh>
    <phoneticPr fontId="2"/>
  </si>
  <si>
    <t>地上部</t>
    <rPh sb="0" eb="1">
      <t>チ</t>
    </rPh>
    <rPh sb="1" eb="2">
      <t>ジョウ</t>
    </rPh>
    <rPh sb="2" eb="3">
      <t>ブ</t>
    </rPh>
    <phoneticPr fontId="2"/>
  </si>
  <si>
    <t>号</t>
    <rPh sb="0" eb="1">
      <t>ゴウ</t>
    </rPh>
    <phoneticPr fontId="2"/>
  </si>
  <si>
    <t>（添付図書）</t>
    <rPh sb="1" eb="3">
      <t>テンプ</t>
    </rPh>
    <rPh sb="3" eb="5">
      <t>トショ</t>
    </rPh>
    <phoneticPr fontId="2"/>
  </si>
  <si>
    <t>①</t>
    <phoneticPr fontId="2"/>
  </si>
  <si>
    <t>緑化面積等計算図表、建築物立面図（２面以上）、樹木等一覧表（別紙）を添付すること。</t>
    <rPh sb="0" eb="2">
      <t>リ</t>
    </rPh>
    <rPh sb="2" eb="4">
      <t>メンセキ</t>
    </rPh>
    <rPh sb="4" eb="5">
      <t>トウ</t>
    </rPh>
    <rPh sb="5" eb="7">
      <t>ケイサン</t>
    </rPh>
    <rPh sb="7" eb="8">
      <t>ズ</t>
    </rPh>
    <rPh sb="8" eb="9">
      <t>ヒョウ</t>
    </rPh>
    <rPh sb="10" eb="12">
      <t>ケンチク</t>
    </rPh>
    <rPh sb="12" eb="13">
      <t>ブツ</t>
    </rPh>
    <rPh sb="13" eb="14">
      <t>リツ</t>
    </rPh>
    <rPh sb="14" eb="15">
      <t>メン</t>
    </rPh>
    <rPh sb="15" eb="16">
      <t>ズ</t>
    </rPh>
    <rPh sb="18" eb="19">
      <t>メン</t>
    </rPh>
    <rPh sb="19" eb="21">
      <t>イジョウ</t>
    </rPh>
    <rPh sb="23" eb="25">
      <t>ジュモク</t>
    </rPh>
    <rPh sb="25" eb="26">
      <t>トウ</t>
    </rPh>
    <phoneticPr fontId="2"/>
  </si>
  <si>
    <t>②</t>
    <phoneticPr fontId="2"/>
  </si>
  <si>
    <t>割増容積率①（空地等）</t>
    <rPh sb="0" eb="2">
      <t>ワリマシ</t>
    </rPh>
    <rPh sb="2" eb="4">
      <t>ヨウセキ</t>
    </rPh>
    <rPh sb="4" eb="5">
      <t>リツ</t>
    </rPh>
    <rPh sb="7" eb="9">
      <t>クウチ</t>
    </rPh>
    <rPh sb="9" eb="10">
      <t>トウ</t>
    </rPh>
    <phoneticPr fontId="2"/>
  </si>
  <si>
    <t>割増容積率②（住宅等）</t>
    <rPh sb="0" eb="2">
      <t>ワリマシ</t>
    </rPh>
    <rPh sb="2" eb="4">
      <t>ヨウセキ</t>
    </rPh>
    <rPh sb="4" eb="5">
      <t>リツ</t>
    </rPh>
    <rPh sb="7" eb="9">
      <t>ジュウタク</t>
    </rPh>
    <rPh sb="9" eb="10">
      <t>トウ</t>
    </rPh>
    <phoneticPr fontId="2"/>
  </si>
  <si>
    <t>割増容積率（合計）</t>
    <rPh sb="0" eb="2">
      <t>ワリマシ</t>
    </rPh>
    <rPh sb="2" eb="4">
      <t>ヨウセキ</t>
    </rPh>
    <rPh sb="4" eb="5">
      <t>リツ</t>
    </rPh>
    <rPh sb="6" eb="8">
      <t>ゴウケイ</t>
    </rPh>
    <phoneticPr fontId="2"/>
  </si>
  <si>
    <t>計画容積率</t>
    <rPh sb="0" eb="2">
      <t>ケイカク</t>
    </rPh>
    <rPh sb="2" eb="4">
      <t>ヨウセキ</t>
    </rPh>
    <rPh sb="4" eb="5">
      <t>リツ</t>
    </rPh>
    <phoneticPr fontId="2"/>
  </si>
  <si>
    <t>建築物上部</t>
    <rPh sb="0" eb="3">
      <t>ケンチクブツ</t>
    </rPh>
    <rPh sb="3" eb="5">
      <t>ジョウブ</t>
    </rPh>
    <phoneticPr fontId="2"/>
  </si>
  <si>
    <t>計画緑化率</t>
    <rPh sb="0" eb="2">
      <t>ケイカク</t>
    </rPh>
    <rPh sb="2" eb="4">
      <t>リョク</t>
    </rPh>
    <rPh sb="4" eb="5">
      <t>リツ</t>
    </rPh>
    <phoneticPr fontId="2"/>
  </si>
  <si>
    <t>敷地緑化率</t>
    <rPh sb="0" eb="2">
      <t>シキチ</t>
    </rPh>
    <rPh sb="2" eb="4">
      <t>リョク</t>
    </rPh>
    <rPh sb="4" eb="5">
      <t>リツ</t>
    </rPh>
    <phoneticPr fontId="2"/>
  </si>
  <si>
    <t>空地面積</t>
    <rPh sb="0" eb="2">
      <t>クウチ</t>
    </rPh>
    <rPh sb="2" eb="4">
      <t>メンセキ</t>
    </rPh>
    <phoneticPr fontId="2"/>
  </si>
  <si>
    <t>容積率</t>
    <rPh sb="0" eb="2">
      <t>ヨウセキ</t>
    </rPh>
    <rPh sb="2" eb="3">
      <t>リツ</t>
    </rPh>
    <phoneticPr fontId="2"/>
  </si>
  <si>
    <t>割増合計</t>
    <rPh sb="0" eb="2">
      <t>ワリマシ</t>
    </rPh>
    <rPh sb="2" eb="4">
      <t>ゴウケイ</t>
    </rPh>
    <phoneticPr fontId="2"/>
  </si>
  <si>
    <t>計画</t>
    <rPh sb="0" eb="2">
      <t>ケイカク</t>
    </rPh>
    <phoneticPr fontId="2"/>
  </si>
  <si>
    <t>タイプ</t>
    <phoneticPr fontId="2"/>
  </si>
  <si>
    <t>都市計画決定・特定行政庁</t>
    <rPh sb="0" eb="1">
      <t>ト</t>
    </rPh>
    <rPh sb="1" eb="2">
      <t>シ</t>
    </rPh>
    <rPh sb="2" eb="4">
      <t>ケイカク</t>
    </rPh>
    <rPh sb="4" eb="6">
      <t>ケッテイ</t>
    </rPh>
    <rPh sb="7" eb="9">
      <t>トクテイ</t>
    </rPh>
    <rPh sb="9" eb="12">
      <t>ギョウセイチョウ</t>
    </rPh>
    <phoneticPr fontId="2"/>
  </si>
  <si>
    <t>決定･許可</t>
    <rPh sb="0" eb="2">
      <t>ケッテイ</t>
    </rPh>
    <rPh sb="3" eb="5">
      <t>キョカ</t>
    </rPh>
    <phoneticPr fontId="2"/>
  </si>
  <si>
    <t>地上</t>
    <rPh sb="0" eb="1">
      <t>チ</t>
    </rPh>
    <rPh sb="1" eb="2">
      <t>ジョウ</t>
    </rPh>
    <phoneticPr fontId="2"/>
  </si>
  <si>
    <t>◎ 諸制度（決定告示・許可）年月日･番号</t>
    <rPh sb="2" eb="5">
      <t>ショセイド</t>
    </rPh>
    <rPh sb="6" eb="8">
      <t>ケッテイ</t>
    </rPh>
    <rPh sb="8" eb="10">
      <t>コクジ</t>
    </rPh>
    <rPh sb="11" eb="13">
      <t>キョカ</t>
    </rPh>
    <rPh sb="14" eb="17">
      <t>ネンガッピ</t>
    </rPh>
    <rPh sb="18" eb="20">
      <t>バンゴウ</t>
    </rPh>
    <phoneticPr fontId="2"/>
  </si>
  <si>
    <t>◎ 緑化計画書受付年月日・番号・完了予定年月日　　　　　　　</t>
    <rPh sb="2" eb="4">
      <t>リョク</t>
    </rPh>
    <rPh sb="4" eb="7">
      <t>ケイカクショ</t>
    </rPh>
    <rPh sb="7" eb="9">
      <t>ウケツケ</t>
    </rPh>
    <rPh sb="9" eb="12">
      <t>ネンガッピ</t>
    </rPh>
    <rPh sb="13" eb="15">
      <t>バンゴウ</t>
    </rPh>
    <rPh sb="16" eb="18">
      <t>カンリョウ</t>
    </rPh>
    <rPh sb="18" eb="20">
      <t>ヨテイ</t>
    </rPh>
    <rPh sb="20" eb="21">
      <t>ネン</t>
    </rPh>
    <rPh sb="21" eb="22">
      <t>ツキ</t>
    </rPh>
    <rPh sb="22" eb="23">
      <t>ヒ</t>
    </rPh>
    <phoneticPr fontId="2"/>
  </si>
  <si>
    <t>◎ 緑化計画書受付年月日番号・完了予定年月日</t>
    <rPh sb="2" eb="4">
      <t>リョク</t>
    </rPh>
    <rPh sb="4" eb="7">
      <t>ケイカクショ</t>
    </rPh>
    <rPh sb="7" eb="9">
      <t>ウケツケ</t>
    </rPh>
    <rPh sb="9" eb="12">
      <t>ネンガッピ</t>
    </rPh>
    <rPh sb="12" eb="14">
      <t>バンゴウ</t>
    </rPh>
    <rPh sb="15" eb="16">
      <t>カン</t>
    </rPh>
    <rPh sb="16" eb="17">
      <t>リョウ</t>
    </rPh>
    <rPh sb="17" eb="18">
      <t>ヨ</t>
    </rPh>
    <rPh sb="18" eb="19">
      <t>サダム</t>
    </rPh>
    <rPh sb="19" eb="20">
      <t>ネン</t>
    </rPh>
    <rPh sb="20" eb="21">
      <t>ツキ</t>
    </rPh>
    <rPh sb="21" eb="22">
      <t>ヒ</t>
    </rPh>
    <phoneticPr fontId="2"/>
  </si>
  <si>
    <t>再開発等促進区</t>
    <rPh sb="0" eb="7">
      <t>サイ</t>
    </rPh>
    <phoneticPr fontId="2"/>
  </si>
  <si>
    <t>特定街区</t>
    <rPh sb="0" eb="4">
      <t>トクテイ</t>
    </rPh>
    <phoneticPr fontId="2"/>
  </si>
  <si>
    <t>高度利用地区</t>
    <rPh sb="0" eb="6">
      <t>コウド</t>
    </rPh>
    <phoneticPr fontId="2"/>
  </si>
  <si>
    <t>街区再編まちづくり制度</t>
    <rPh sb="0" eb="2">
      <t>ガイク</t>
    </rPh>
    <rPh sb="2" eb="4">
      <t>サイヘン</t>
    </rPh>
    <rPh sb="9" eb="11">
      <t>セイド</t>
    </rPh>
    <phoneticPr fontId="2"/>
  </si>
  <si>
    <t>機能更新型高度利用地区</t>
    <rPh sb="0" eb="2">
      <t>キノウ</t>
    </rPh>
    <rPh sb="2" eb="5">
      <t>コウシンガタ</t>
    </rPh>
    <rPh sb="5" eb="11">
      <t>コウド</t>
    </rPh>
    <phoneticPr fontId="2"/>
  </si>
  <si>
    <t>一般型</t>
    <rPh sb="0" eb="3">
      <t>イッパンガタ</t>
    </rPh>
    <phoneticPr fontId="2"/>
  </si>
  <si>
    <t>都心居住推進型</t>
    <rPh sb="0" eb="2">
      <t>トシン</t>
    </rPh>
    <rPh sb="2" eb="4">
      <t>キョジュウ</t>
    </rPh>
    <rPh sb="4" eb="7">
      <t>スイシンガタ</t>
    </rPh>
    <phoneticPr fontId="2"/>
  </si>
  <si>
    <t>住宅複合型</t>
    <rPh sb="0" eb="2">
      <t>ジュウタク</t>
    </rPh>
    <rPh sb="2" eb="5">
      <t>フクゴウガタ</t>
    </rPh>
    <phoneticPr fontId="2"/>
  </si>
  <si>
    <t>一般型総合設計</t>
    <rPh sb="0" eb="3">
      <t>イッパンガタ</t>
    </rPh>
    <rPh sb="3" eb="7">
      <t>ソウゴウ</t>
    </rPh>
    <phoneticPr fontId="2"/>
  </si>
  <si>
    <t>共同住宅建替誘導型総合設計</t>
    <rPh sb="0" eb="2">
      <t>キョウドウ</t>
    </rPh>
    <rPh sb="2" eb="4">
      <t>ジュウタク</t>
    </rPh>
    <rPh sb="4" eb="6">
      <t>タテカ</t>
    </rPh>
    <rPh sb="6" eb="9">
      <t>ユウドウガタ</t>
    </rPh>
    <rPh sb="9" eb="13">
      <t>ソウゴウ</t>
    </rPh>
    <phoneticPr fontId="2"/>
  </si>
  <si>
    <t>市街地住宅総合設計</t>
    <rPh sb="0" eb="3">
      <t>シガイチ</t>
    </rPh>
    <rPh sb="3" eb="5">
      <t>ジュウタク</t>
    </rPh>
    <rPh sb="5" eb="9">
      <t>ソウゴウ</t>
    </rPh>
    <phoneticPr fontId="2"/>
  </si>
  <si>
    <t>市街地複合住宅総合設計</t>
    <rPh sb="0" eb="3">
      <t>シガイチ</t>
    </rPh>
    <rPh sb="3" eb="5">
      <t>フクゴウ</t>
    </rPh>
    <rPh sb="5" eb="7">
      <t>ジュウタク</t>
    </rPh>
    <rPh sb="7" eb="11">
      <t>ソウゴウ</t>
    </rPh>
    <phoneticPr fontId="2"/>
  </si>
  <si>
    <t>都心居住型総合設計</t>
    <rPh sb="0" eb="2">
      <t>トシン</t>
    </rPh>
    <rPh sb="2" eb="5">
      <t>キョジュウガタ</t>
    </rPh>
    <rPh sb="5" eb="9">
      <t>ソウゴウ</t>
    </rPh>
    <phoneticPr fontId="2"/>
  </si>
  <si>
    <t>業務商業育成型等総合設計</t>
    <rPh sb="0" eb="2">
      <t>ギョウム</t>
    </rPh>
    <rPh sb="2" eb="3">
      <t>ショウ</t>
    </rPh>
    <rPh sb="3" eb="4">
      <t>ギョウ</t>
    </rPh>
    <rPh sb="4" eb="6">
      <t>イクセイ</t>
    </rPh>
    <rPh sb="6" eb="7">
      <t>カタ</t>
    </rPh>
    <rPh sb="7" eb="8">
      <t>トウ</t>
    </rPh>
    <rPh sb="8" eb="12">
      <t>ソウゴウ</t>
    </rPh>
    <phoneticPr fontId="2"/>
  </si>
  <si>
    <t>［代理人・設計者］</t>
    <rPh sb="1" eb="4">
      <t>ダイリニン</t>
    </rPh>
    <rPh sb="5" eb="8">
      <t>セッケイシャ</t>
    </rPh>
    <phoneticPr fontId="2"/>
  </si>
  <si>
    <t>［事業者・建築主］</t>
    <rPh sb="1" eb="4">
      <t>ジギョウシャ</t>
    </rPh>
    <rPh sb="5" eb="7">
      <t>ケンチク</t>
    </rPh>
    <rPh sb="7" eb="8">
      <t>ヌシ</t>
    </rPh>
    <phoneticPr fontId="2"/>
  </si>
  <si>
    <t>緑　化　計　画　報　告　書</t>
    <phoneticPr fontId="2"/>
  </si>
  <si>
    <t>適用緑化条例</t>
    <rPh sb="0" eb="2">
      <t>テキヨウ</t>
    </rPh>
    <rPh sb="2" eb="4">
      <t>リョク</t>
    </rPh>
    <rPh sb="4" eb="6">
      <t>ジョウレイ</t>
    </rPh>
    <phoneticPr fontId="2"/>
  </si>
  <si>
    <t>タイプ</t>
    <phoneticPr fontId="2"/>
  </si>
  <si>
    <t>位置図・配置図（建築敷地、接道状況等を示すもの）、緑化計画図（屋上も含む）、緑化計画断面図、</t>
    <rPh sb="0" eb="2">
      <t>イチ</t>
    </rPh>
    <rPh sb="2" eb="3">
      <t>ズ</t>
    </rPh>
    <rPh sb="4" eb="5">
      <t>クバ</t>
    </rPh>
    <rPh sb="5" eb="6">
      <t>チ</t>
    </rPh>
    <rPh sb="6" eb="7">
      <t>ズ</t>
    </rPh>
    <rPh sb="8" eb="10">
      <t>ケンチク</t>
    </rPh>
    <rPh sb="10" eb="12">
      <t>シキチ</t>
    </rPh>
    <rPh sb="13" eb="15">
      <t>セツドウ</t>
    </rPh>
    <rPh sb="15" eb="17">
      <t>ジョウキョウ</t>
    </rPh>
    <rPh sb="17" eb="18">
      <t>トウ</t>
    </rPh>
    <rPh sb="19" eb="20">
      <t>シメ</t>
    </rPh>
    <rPh sb="25" eb="27">
      <t>リ</t>
    </rPh>
    <rPh sb="27" eb="29">
      <t>ケ</t>
    </rPh>
    <rPh sb="29" eb="30">
      <t>ズ</t>
    </rPh>
    <rPh sb="31" eb="33">
      <t>オクジョウ</t>
    </rPh>
    <rPh sb="34" eb="35">
      <t>フク</t>
    </rPh>
    <rPh sb="38" eb="40">
      <t>リ</t>
    </rPh>
    <rPh sb="40" eb="42">
      <t>ケ</t>
    </rPh>
    <rPh sb="42" eb="45">
      <t>ダンメンズ</t>
    </rPh>
    <phoneticPr fontId="2"/>
  </si>
  <si>
    <t>配置図、有効（公開）空地計画図、有効（公開）空地面積表、屋上緑化を割増容積率の対象としている</t>
    <rPh sb="0" eb="2">
      <t>ハイチ</t>
    </rPh>
    <rPh sb="2" eb="3">
      <t>ズ</t>
    </rPh>
    <rPh sb="4" eb="6">
      <t>ユウコウ</t>
    </rPh>
    <rPh sb="7" eb="9">
      <t>コウカイ</t>
    </rPh>
    <rPh sb="10" eb="12">
      <t>クウチ</t>
    </rPh>
    <rPh sb="12" eb="14">
      <t>ケイカク</t>
    </rPh>
    <rPh sb="14" eb="15">
      <t>ズ</t>
    </rPh>
    <rPh sb="16" eb="18">
      <t>ユウコウ</t>
    </rPh>
    <rPh sb="19" eb="21">
      <t>コウカイ</t>
    </rPh>
    <rPh sb="22" eb="24">
      <t>クウチ</t>
    </rPh>
    <rPh sb="24" eb="26">
      <t>メンセキ</t>
    </rPh>
    <rPh sb="26" eb="27">
      <t>ヒョウ</t>
    </rPh>
    <rPh sb="28" eb="30">
      <t>オクジョウ</t>
    </rPh>
    <rPh sb="30" eb="32">
      <t>リョクカ</t>
    </rPh>
    <rPh sb="33" eb="35">
      <t>ワリマシ</t>
    </rPh>
    <rPh sb="35" eb="37">
      <t>ヨウセキ</t>
    </rPh>
    <rPh sb="37" eb="38">
      <t>リツ</t>
    </rPh>
    <rPh sb="39" eb="41">
      <t>タイショウ</t>
    </rPh>
    <phoneticPr fontId="2"/>
  </si>
  <si>
    <t>場合は、屋上平面図も添付すること。</t>
    <rPh sb="0" eb="2">
      <t>バアイ</t>
    </rPh>
    <rPh sb="4" eb="6">
      <t>オクジョウ</t>
    </rPh>
    <rPh sb="6" eb="9">
      <t>ヘイメンズ</t>
    </rPh>
    <rPh sb="10" eb="12">
      <t>テンプ</t>
    </rPh>
    <phoneticPr fontId="2"/>
  </si>
  <si>
    <t>緑化対象地面積</t>
    <rPh sb="0" eb="2">
      <t>リョク</t>
    </rPh>
    <rPh sb="2" eb="4">
      <t>タイショウ</t>
    </rPh>
    <rPh sb="4" eb="5">
      <t>チ</t>
    </rPh>
    <rPh sb="5" eb="7">
      <t>メンセキ</t>
    </rPh>
    <phoneticPr fontId="2"/>
  </si>
  <si>
    <t>国分寺市</t>
    <rPh sb="0" eb="3">
      <t>コクブンジ</t>
    </rPh>
    <rPh sb="3" eb="4">
      <t>シ</t>
    </rPh>
    <phoneticPr fontId="2"/>
  </si>
  <si>
    <t>有効空地面積</t>
    <rPh sb="0" eb="2">
      <t>ユウコウ</t>
    </rPh>
    <rPh sb="2" eb="4">
      <t>クウチ</t>
    </rPh>
    <rPh sb="4" eb="6">
      <t>メンセキ</t>
    </rPh>
    <phoneticPr fontId="2"/>
  </si>
  <si>
    <t>有効空地率</t>
    <rPh sb="0" eb="2">
      <t>ユウコウ</t>
    </rPh>
    <rPh sb="2" eb="4">
      <t>クウチ</t>
    </rPh>
    <rPh sb="4" eb="5">
      <t>リツ</t>
    </rPh>
    <phoneticPr fontId="2"/>
  </si>
  <si>
    <t>建築物の主要用途</t>
    <rPh sb="0" eb="3">
      <t>ケンチクブツ</t>
    </rPh>
    <rPh sb="4" eb="6">
      <t>シュヨウ</t>
    </rPh>
    <rPh sb="6" eb="8">
      <t>ヨウト</t>
    </rPh>
    <phoneticPr fontId="2"/>
  </si>
  <si>
    <t>緑化対象地</t>
    <rPh sb="0" eb="2">
      <t>リョク</t>
    </rPh>
    <rPh sb="2" eb="5">
      <t>タイショウチ</t>
    </rPh>
    <phoneticPr fontId="2"/>
  </si>
  <si>
    <t>面積</t>
    <rPh sb="0" eb="2">
      <t>メンセキ</t>
    </rPh>
    <phoneticPr fontId="2"/>
  </si>
  <si>
    <t>率</t>
    <rPh sb="0" eb="1">
      <t>リツ</t>
    </rPh>
    <phoneticPr fontId="2"/>
  </si>
  <si>
    <t>緑化基準値</t>
    <rPh sb="0" eb="2">
      <t>リョク</t>
    </rPh>
    <rPh sb="2" eb="4">
      <t>キジュン</t>
    </rPh>
    <rPh sb="4" eb="5">
      <t>チ</t>
    </rPh>
    <phoneticPr fontId="2"/>
  </si>
  <si>
    <t>有効空地</t>
    <rPh sb="0" eb="2">
      <t>ユウコウ</t>
    </rPh>
    <rPh sb="2" eb="4">
      <t>クウチ</t>
    </rPh>
    <phoneticPr fontId="2"/>
  </si>
  <si>
    <t>緑　化　計　画　報　告　書</t>
    <phoneticPr fontId="2"/>
  </si>
  <si>
    <t>〔代理人・設計者〕</t>
    <rPh sb="1" eb="4">
      <t>ダイリニン</t>
    </rPh>
    <rPh sb="5" eb="8">
      <t>セッケイシャ</t>
    </rPh>
    <phoneticPr fontId="2"/>
  </si>
  <si>
    <t>〔事業者・建築主〕</t>
    <rPh sb="1" eb="4">
      <t>ジギョウシャ</t>
    </rPh>
    <rPh sb="5" eb="7">
      <t>ケンチク</t>
    </rPh>
    <rPh sb="7" eb="8">
      <t>ヌシ</t>
    </rPh>
    <phoneticPr fontId="2"/>
  </si>
  <si>
    <t>割増容積率の増減</t>
    <rPh sb="0" eb="2">
      <t>ワリマシ</t>
    </rPh>
    <rPh sb="2" eb="4">
      <t>ヨウセキ</t>
    </rPh>
    <rPh sb="4" eb="5">
      <t>リツ</t>
    </rPh>
    <rPh sb="6" eb="8">
      <t>ゾウゲン</t>
    </rPh>
    <phoneticPr fontId="2"/>
  </si>
  <si>
    <t>◎ みどりの計画書協議完了確認年月日･番号</t>
    <rPh sb="6" eb="9">
      <t>ケイカクショ</t>
    </rPh>
    <rPh sb="9" eb="11">
      <t>キョウギ</t>
    </rPh>
    <rPh sb="11" eb="13">
      <t>カンリョウ</t>
    </rPh>
    <rPh sb="13" eb="15">
      <t>カクニン</t>
    </rPh>
    <rPh sb="15" eb="18">
      <t>ネンガッピ</t>
    </rPh>
    <rPh sb="19" eb="21">
      <t>バンゴウ</t>
    </rPh>
    <phoneticPr fontId="2"/>
  </si>
  <si>
    <t xml:space="preserve">          （法人にあっては、所在地、名称及び代表者）</t>
    <rPh sb="11" eb="13">
      <t>ホウジン</t>
    </rPh>
    <rPh sb="19" eb="22">
      <t>ショザイチ</t>
    </rPh>
    <rPh sb="23" eb="25">
      <t>メイショウ</t>
    </rPh>
    <rPh sb="25" eb="26">
      <t>オヨ</t>
    </rPh>
    <rPh sb="27" eb="29">
      <t>ダイヒョウ</t>
    </rPh>
    <rPh sb="29" eb="30">
      <t>シャ</t>
    </rPh>
    <phoneticPr fontId="2"/>
  </si>
  <si>
    <t>審議会・審査会</t>
    <rPh sb="0" eb="2">
      <t>シンギ</t>
    </rPh>
    <rPh sb="2" eb="3">
      <t>カイ</t>
    </rPh>
    <rPh sb="4" eb="7">
      <t>シンサカイ</t>
    </rPh>
    <phoneticPr fontId="2"/>
  </si>
  <si>
    <t>審議会・審査会への付議</t>
    <rPh sb="0" eb="2">
      <t>シンギ</t>
    </rPh>
    <rPh sb="2" eb="3">
      <t>カイ</t>
    </rPh>
    <rPh sb="4" eb="7">
      <t>シンサカイ</t>
    </rPh>
    <rPh sb="9" eb="11">
      <t>フギ</t>
    </rPh>
    <phoneticPr fontId="2"/>
  </si>
  <si>
    <t>割増容積率③（緑化率による増減）</t>
    <rPh sb="0" eb="2">
      <t>ワリマシ</t>
    </rPh>
    <rPh sb="2" eb="4">
      <t>ヨウセキ</t>
    </rPh>
    <rPh sb="4" eb="5">
      <t>リツ</t>
    </rPh>
    <rPh sb="7" eb="8">
      <t>リョク</t>
    </rPh>
    <rPh sb="8" eb="9">
      <t>カ</t>
    </rPh>
    <rPh sb="9" eb="10">
      <t>リツ</t>
    </rPh>
    <rPh sb="13" eb="15">
      <t>ゾウゲン</t>
    </rPh>
    <phoneticPr fontId="2"/>
  </si>
  <si>
    <t>緑化率増減</t>
    <rPh sb="0" eb="1">
      <t>リョク</t>
    </rPh>
    <rPh sb="1" eb="2">
      <t>カ</t>
    </rPh>
    <rPh sb="2" eb="3">
      <t>リツ</t>
    </rPh>
    <rPh sb="3" eb="5">
      <t>ゾウゲン</t>
    </rPh>
    <phoneticPr fontId="2"/>
  </si>
  <si>
    <t>容積対象面積</t>
    <rPh sb="0" eb="2">
      <t>ヨウセキ</t>
    </rPh>
    <rPh sb="2" eb="4">
      <t>タイショウ</t>
    </rPh>
    <rPh sb="4" eb="6">
      <t>メンセキ</t>
    </rPh>
    <phoneticPr fontId="2"/>
  </si>
  <si>
    <t>基準容積率　</t>
    <rPh sb="0" eb="2">
      <t>キジュン</t>
    </rPh>
    <rPh sb="2" eb="4">
      <t>ヨウセキ</t>
    </rPh>
    <rPh sb="4" eb="5">
      <t>リツ</t>
    </rPh>
    <phoneticPr fontId="2"/>
  </si>
  <si>
    <t xml:space="preserve"> 基準容積率</t>
    <rPh sb="1" eb="3">
      <t>キジュン</t>
    </rPh>
    <rPh sb="3" eb="5">
      <t>ヨウセキ</t>
    </rPh>
    <rPh sb="5" eb="6">
      <t>リツ</t>
    </rPh>
    <phoneticPr fontId="2"/>
  </si>
  <si>
    <t>延べ面積</t>
    <rPh sb="0" eb="1">
      <t>ノ</t>
    </rPh>
    <rPh sb="2" eb="4">
      <t>メンセキ</t>
    </rPh>
    <phoneticPr fontId="2"/>
  </si>
  <si>
    <t>空地等割増</t>
    <rPh sb="0" eb="2">
      <t>クウチ</t>
    </rPh>
    <rPh sb="2" eb="3">
      <t>トウ</t>
    </rPh>
    <rPh sb="3" eb="4">
      <t>ワリ</t>
    </rPh>
    <rPh sb="4" eb="5">
      <t>マ</t>
    </rPh>
    <phoneticPr fontId="2"/>
  </si>
  <si>
    <t>住宅等割増</t>
    <rPh sb="0" eb="2">
      <t>ジュウタク</t>
    </rPh>
    <rPh sb="2" eb="3">
      <t>トウ</t>
    </rPh>
    <rPh sb="3" eb="5">
      <t>ワリマシ</t>
    </rPh>
    <phoneticPr fontId="2"/>
  </si>
  <si>
    <t>東京都</t>
    <rPh sb="0" eb="2">
      <t>トウキョウ</t>
    </rPh>
    <rPh sb="2" eb="3">
      <t>ト</t>
    </rPh>
    <phoneticPr fontId="2"/>
  </si>
  <si>
    <t>基準容積率</t>
    <rPh sb="0" eb="2">
      <t>キジュン</t>
    </rPh>
    <rPh sb="2" eb="4">
      <t>ヨウセキ</t>
    </rPh>
    <rPh sb="4" eb="5">
      <t>リツ</t>
    </rPh>
    <phoneticPr fontId="2"/>
  </si>
  <si>
    <t>新宿区特定街区運用基準実施細目により、下記のとおり緑化計画報告書を提出します。</t>
    <rPh sb="0" eb="3">
      <t>シンジュクク</t>
    </rPh>
    <rPh sb="3" eb="5">
      <t>トクテイ</t>
    </rPh>
    <rPh sb="5" eb="7">
      <t>ガイク</t>
    </rPh>
    <rPh sb="7" eb="9">
      <t>ウンヨウ</t>
    </rPh>
    <rPh sb="9" eb="11">
      <t>キジュン</t>
    </rPh>
    <rPh sb="11" eb="13">
      <t>ジッシ</t>
    </rPh>
    <rPh sb="13" eb="15">
      <t>サイモク</t>
    </rPh>
    <rPh sb="19" eb="21">
      <t>カキ</t>
    </rPh>
    <rPh sb="25" eb="27">
      <t>リョクカ</t>
    </rPh>
    <rPh sb="27" eb="29">
      <t>ケイカク</t>
    </rPh>
    <rPh sb="29" eb="31">
      <t>ホウコク</t>
    </rPh>
    <rPh sb="31" eb="32">
      <t>ショ</t>
    </rPh>
    <rPh sb="33" eb="35">
      <t>テイシュツ</t>
    </rPh>
    <phoneticPr fontId="2"/>
  </si>
  <si>
    <t>　新宿区都市計画部長　宛て</t>
    <rPh sb="1" eb="4">
      <t>シンジュクク</t>
    </rPh>
    <rPh sb="4" eb="6">
      <t>トシ</t>
    </rPh>
    <rPh sb="6" eb="8">
      <t>ケイカク</t>
    </rPh>
    <rPh sb="8" eb="10">
      <t>ブチョウ</t>
    </rPh>
    <rPh sb="11" eb="12">
      <t>ア</t>
    </rPh>
    <phoneticPr fontId="2"/>
  </si>
  <si>
    <t>新宿区特定街区運用基準実施細目により、下記のとおり緑化計画報告書を提出します。</t>
    <rPh sb="0" eb="3">
      <t>シンジュクク</t>
    </rPh>
    <rPh sb="3" eb="5">
      <t>トクテイ</t>
    </rPh>
    <rPh sb="5" eb="7">
      <t>ガイク</t>
    </rPh>
    <rPh sb="7" eb="9">
      <t>ウンヨウ</t>
    </rPh>
    <rPh sb="9" eb="11">
      <t>キジュン</t>
    </rPh>
    <rPh sb="11" eb="13">
      <t>ジッシ</t>
    </rPh>
    <rPh sb="13" eb="15">
      <t>サイモク</t>
    </rPh>
    <rPh sb="19" eb="21">
      <t>カキ</t>
    </rPh>
    <rPh sb="25" eb="27">
      <t>リョッカ</t>
    </rPh>
    <rPh sb="27" eb="29">
      <t>ケイカク</t>
    </rPh>
    <rPh sb="29" eb="32">
      <t>ホウコクショ</t>
    </rPh>
    <rPh sb="33" eb="35">
      <t>テイシュツ</t>
    </rPh>
    <phoneticPr fontId="2"/>
  </si>
  <si>
    <r>
      <t xml:space="preserve"> 屋上面積</t>
    </r>
    <r>
      <rPr>
        <sz val="8"/>
        <rFont val="ＭＳ Ｐ明朝"/>
        <family val="1"/>
        <charset val="128"/>
      </rPr>
      <t>（利用可能部分）</t>
    </r>
    <rPh sb="1" eb="3">
      <t>オクジョウ</t>
    </rPh>
    <rPh sb="3" eb="5">
      <t>メンセキ</t>
    </rPh>
    <rPh sb="6" eb="8">
      <t>リヨウ</t>
    </rPh>
    <rPh sb="8" eb="10">
      <t>カノウ</t>
    </rPh>
    <rPh sb="10" eb="12">
      <t>ブブン</t>
    </rPh>
    <phoneticPr fontId="2"/>
  </si>
  <si>
    <r>
      <t>樹木</t>
    </r>
    <r>
      <rPr>
        <sz val="8"/>
        <rFont val="ＭＳ Ｐ明朝"/>
        <family val="1"/>
        <charset val="128"/>
      </rPr>
      <t>(固定式植栽基盤）</t>
    </r>
    <r>
      <rPr>
        <sz val="10"/>
        <rFont val="ＭＳ Ｐ明朝"/>
        <family val="1"/>
        <charset val="128"/>
      </rPr>
      <t>の面積</t>
    </r>
    <rPh sb="0" eb="2">
      <t>ジュモク</t>
    </rPh>
    <rPh sb="3" eb="5">
      <t>コテイ</t>
    </rPh>
    <rPh sb="5" eb="6">
      <t>シキ</t>
    </rPh>
    <rPh sb="6" eb="8">
      <t>ショクサイ</t>
    </rPh>
    <rPh sb="8" eb="10">
      <t>キバン</t>
    </rPh>
    <rPh sb="12" eb="14">
      <t>メンセキ</t>
    </rPh>
    <phoneticPr fontId="2"/>
  </si>
  <si>
    <r>
      <t>◎ 諸制度（告示・許可）年月日・番号　　</t>
    </r>
    <r>
      <rPr>
        <sz val="11"/>
        <rFont val="ＭＳ Ｐ明朝"/>
        <family val="1"/>
        <charset val="128"/>
      </rPr>
      <t>　　</t>
    </r>
    <rPh sb="2" eb="5">
      <t>ショセイド</t>
    </rPh>
    <rPh sb="6" eb="8">
      <t>コクジ</t>
    </rPh>
    <rPh sb="9" eb="11">
      <t>キョカ</t>
    </rPh>
    <rPh sb="12" eb="15">
      <t>ネンガッピ</t>
    </rPh>
    <rPh sb="16" eb="18">
      <t>バンゴウ</t>
    </rPh>
    <phoneticPr fontId="2"/>
  </si>
  <si>
    <r>
      <t>◎ みどりの計画書協議完了確認年月日・番号　　</t>
    </r>
    <r>
      <rPr>
        <sz val="11"/>
        <rFont val="ＭＳ Ｐ明朝"/>
        <family val="1"/>
        <charset val="128"/>
      </rPr>
      <t>　　</t>
    </r>
    <rPh sb="6" eb="9">
      <t>ケイカクショ</t>
    </rPh>
    <rPh sb="9" eb="11">
      <t>キョウギ</t>
    </rPh>
    <rPh sb="11" eb="13">
      <t>カンリョウ</t>
    </rPh>
    <rPh sb="13" eb="15">
      <t>カクニン</t>
    </rPh>
    <rPh sb="15" eb="18">
      <t>ネンガッピ</t>
    </rPh>
    <rPh sb="19" eb="21">
      <t>バンゴウ</t>
    </rPh>
    <phoneticPr fontId="2"/>
  </si>
  <si>
    <t>基準建蔽率　</t>
    <rPh sb="0" eb="2">
      <t>キジュン</t>
    </rPh>
    <rPh sb="2" eb="3">
      <t>ケン</t>
    </rPh>
    <rPh sb="3" eb="4">
      <t>ペイ</t>
    </rPh>
    <rPh sb="4" eb="5">
      <t>リツ</t>
    </rPh>
    <phoneticPr fontId="2"/>
  </si>
  <si>
    <r>
      <t>新宿区</t>
    </r>
    <r>
      <rPr>
        <u/>
        <sz val="15"/>
        <rFont val="ＭＳ Ｐ明朝"/>
        <family val="1"/>
        <charset val="128"/>
      </rPr>
      <t/>
    </r>
    <rPh sb="0" eb="3">
      <t>シンジュクク</t>
    </rPh>
    <phoneticPr fontId="2"/>
  </si>
  <si>
    <t>部長　宛て</t>
    <phoneticPr fontId="2"/>
  </si>
  <si>
    <t>部長</t>
    <rPh sb="0" eb="2">
      <t>ブチョウ</t>
    </rPh>
    <phoneticPr fontId="2"/>
  </si>
  <si>
    <t xml:space="preserve"> 基準建蔽率</t>
    <rPh sb="1" eb="3">
      <t>キジュン</t>
    </rPh>
    <rPh sb="3" eb="4">
      <t>ケン</t>
    </rPh>
    <rPh sb="4" eb="5">
      <t>ペイ</t>
    </rPh>
    <rPh sb="5" eb="6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</si>
</sst>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6" formatCode="&quot;¥&quot;#,##0;[Red]&quot;¥&quot;\-#,##0"/>
    <numFmt numFmtId="176" formatCode="yyyy&quot;年&quot;m&quot;月&quot;;@"/>
    <numFmt numFmtId="177" formatCode="yyyy&quot;年&quot;m&quot;月&quot;d&quot;日&quot;;@"/>
    <numFmt numFmtId="178" formatCode="0.00_ "/>
    <numFmt numFmtId="179" formatCode="[$-411]ggge&quot;年&quot;m&quot;月&quot;d&quot;日&quot;;@"/>
    <numFmt numFmtId="180" formatCode="0.0%"/>
    <numFmt numFmtId="181" formatCode="0.0_ "/>
    <numFmt numFmtId="182" formatCode="[$-411]ggge&quot;年&quot;m&quot;月&quot;"/>
    <numFmt numFmtId="183" formatCode="#,##0_ "/>
    <numFmt numFmtId="184" formatCode="#,##0.0_ "/>
    <numFmt numFmtId="185" formatCode="#,##0.0;[Red]\-#,##0.0"/>
    <numFmt numFmtId="186" formatCode="#,##0.00_ ;[Red]\-#,##0.00\ "/>
    <numFmt numFmtId="187" formatCode="#,##0.00_ "/>
    <numFmt numFmtId="188" formatCode="#,##0.00&quot;㎡&quot;"/>
    <numFmt numFmtId="189" formatCode="\(0\)"/>
    <numFmt numFmtId="190" formatCode="#,##0.00&quot;％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0"/>
      <color indexed="81"/>
      <name val="HG丸ｺﾞｼｯｸM-PRO"/>
      <family val="3"/>
      <charset val="128"/>
    </font>
    <font>
      <b/>
      <sz val="10"/>
      <color indexed="81"/>
      <name val="HG丸ｺﾞｼｯｸM-PRO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5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43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indexed="14"/>
      <name val="ＭＳ Ｐ明朝"/>
      <family val="1"/>
      <charset val="128"/>
    </font>
    <font>
      <sz val="9.5"/>
      <name val="ＭＳ Ｐ明朝"/>
      <family val="1"/>
      <charset val="128"/>
    </font>
    <font>
      <u/>
      <sz val="15"/>
      <name val="ＭＳ Ｐ明朝"/>
      <family val="1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55"/>
        <bgColor indexed="43"/>
      </patternFill>
    </fill>
    <fill>
      <patternFill patternType="solid">
        <fgColor indexed="43"/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gray0625">
        <bgColor indexed="9"/>
      </patternFill>
    </fill>
    <fill>
      <patternFill patternType="gray0625"/>
    </fill>
    <fill>
      <patternFill patternType="mediumGray">
        <bgColor indexed="43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506">
    <xf numFmtId="0" fontId="0" fillId="0" borderId="0" xfId="0">
      <alignment vertical="center"/>
    </xf>
    <xf numFmtId="0" fontId="8" fillId="2" borderId="0" xfId="0" applyFont="1" applyFill="1" applyProtection="1">
      <alignment vertical="center"/>
    </xf>
    <xf numFmtId="0" fontId="9" fillId="3" borderId="0" xfId="0" applyFont="1" applyFill="1" applyProtection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vertical="center" shrinkToFit="1"/>
    </xf>
    <xf numFmtId="0" fontId="10" fillId="0" borderId="0" xfId="0" applyFont="1" applyFill="1" applyProtection="1">
      <alignment vertical="center"/>
    </xf>
    <xf numFmtId="0" fontId="9" fillId="0" borderId="0" xfId="0" applyFont="1" applyFill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8" fillId="3" borderId="0" xfId="0" applyFont="1" applyFill="1" applyBorder="1" applyProtection="1">
      <alignment vertical="center"/>
    </xf>
    <xf numFmtId="0" fontId="9" fillId="3" borderId="0" xfId="0" applyFont="1" applyFill="1" applyBorder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center" vertical="center"/>
    </xf>
    <xf numFmtId="0" fontId="9" fillId="2" borderId="0" xfId="0" applyFont="1" applyFill="1" applyProtection="1">
      <alignment vertical="center"/>
    </xf>
    <xf numFmtId="0" fontId="12" fillId="0" borderId="0" xfId="0" applyFont="1" applyProtection="1">
      <alignment vertical="center"/>
    </xf>
    <xf numFmtId="0" fontId="10" fillId="0" borderId="0" xfId="0" applyFont="1" applyFill="1" applyAlignment="1" applyProtection="1">
      <alignment vertical="center" wrapText="1"/>
    </xf>
    <xf numFmtId="0" fontId="9" fillId="2" borderId="0" xfId="0" applyFont="1" applyFill="1" applyAlignment="1" applyProtection="1">
      <alignment vertical="top"/>
    </xf>
    <xf numFmtId="0" fontId="13" fillId="3" borderId="0" xfId="0" applyFont="1" applyFill="1" applyBorder="1" applyProtection="1">
      <alignment vertical="center"/>
    </xf>
    <xf numFmtId="0" fontId="13" fillId="0" borderId="0" xfId="0" applyFont="1" applyFill="1" applyAlignment="1" applyProtection="1">
      <alignment horizontal="left" vertical="center"/>
    </xf>
    <xf numFmtId="0" fontId="12" fillId="0" borderId="0" xfId="0" applyFont="1" applyFill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vertical="center"/>
    </xf>
    <xf numFmtId="0" fontId="9" fillId="0" borderId="0" xfId="0" applyFont="1" applyFill="1" applyBorder="1" applyProtection="1">
      <alignment vertical="center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horizontal="left"/>
    </xf>
    <xf numFmtId="0" fontId="13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horizontal="right" vertical="center" wrapText="1"/>
    </xf>
    <xf numFmtId="0" fontId="13" fillId="0" borderId="0" xfId="0" applyFont="1" applyFill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vertical="center"/>
    </xf>
    <xf numFmtId="0" fontId="8" fillId="2" borderId="3" xfId="0" applyFont="1" applyFill="1" applyBorder="1" applyProtection="1">
      <alignment vertical="center"/>
    </xf>
    <xf numFmtId="178" fontId="9" fillId="3" borderId="0" xfId="0" applyNumberFormat="1" applyFont="1" applyFill="1" applyBorder="1" applyProtection="1">
      <alignment vertical="center"/>
    </xf>
    <xf numFmtId="189" fontId="9" fillId="0" borderId="0" xfId="0" applyNumberFormat="1" applyFont="1" applyFill="1" applyBorder="1" applyAlignment="1" applyProtection="1">
      <alignment horizontal="left" vertical="center"/>
    </xf>
    <xf numFmtId="0" fontId="9" fillId="0" borderId="0" xfId="0" quotePrefix="1" applyFont="1" applyAlignment="1" applyProtection="1">
      <alignment vertical="center" shrinkToFit="1"/>
    </xf>
    <xf numFmtId="0" fontId="10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8" fillId="2" borderId="4" xfId="0" applyFont="1" applyFill="1" applyBorder="1" applyAlignment="1" applyProtection="1">
      <alignment vertical="center"/>
    </xf>
    <xf numFmtId="0" fontId="8" fillId="2" borderId="5" xfId="0" applyFont="1" applyFill="1" applyBorder="1" applyProtection="1">
      <alignment vertical="center"/>
    </xf>
    <xf numFmtId="0" fontId="9" fillId="2" borderId="6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8" fillId="2" borderId="7" xfId="0" applyFont="1" applyFill="1" applyBorder="1" applyProtection="1">
      <alignment vertical="center"/>
    </xf>
    <xf numFmtId="0" fontId="14" fillId="0" borderId="0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 shrinkToFit="1"/>
    </xf>
    <xf numFmtId="185" fontId="8" fillId="2" borderId="8" xfId="2" applyNumberFormat="1" applyFont="1" applyFill="1" applyBorder="1" applyAlignment="1" applyProtection="1">
      <alignment horizontal="center" vertical="center"/>
    </xf>
    <xf numFmtId="185" fontId="8" fillId="2" borderId="9" xfId="2" applyNumberFormat="1" applyFont="1" applyFill="1" applyBorder="1" applyProtection="1">
      <alignment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/>
    </xf>
    <xf numFmtId="186" fontId="15" fillId="2" borderId="0" xfId="2" applyNumberFormat="1" applyFont="1" applyFill="1" applyBorder="1" applyAlignment="1" applyProtection="1">
      <alignment vertical="center"/>
    </xf>
    <xf numFmtId="185" fontId="8" fillId="2" borderId="0" xfId="2" applyNumberFormat="1" applyFont="1" applyFill="1" applyBorder="1" applyAlignment="1" applyProtection="1">
      <alignment horizontal="center" vertical="center"/>
    </xf>
    <xf numFmtId="185" fontId="8" fillId="2" borderId="0" xfId="2" applyNumberFormat="1" applyFont="1" applyFill="1" applyBorder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4" borderId="3" xfId="0" applyFont="1" applyFill="1" applyBorder="1" applyProtection="1">
      <alignment vertical="center"/>
    </xf>
    <xf numFmtId="0" fontId="8" fillId="4" borderId="9" xfId="0" applyFont="1" applyFill="1" applyBorder="1" applyProtection="1">
      <alignment vertical="center"/>
    </xf>
    <xf numFmtId="185" fontId="8" fillId="4" borderId="8" xfId="2" applyNumberFormat="1" applyFont="1" applyFill="1" applyBorder="1" applyAlignment="1" applyProtection="1">
      <alignment horizontal="center" vertical="center"/>
    </xf>
    <xf numFmtId="185" fontId="8" fillId="4" borderId="9" xfId="2" applyNumberFormat="1" applyFont="1" applyFill="1" applyBorder="1" applyProtection="1">
      <alignment vertical="center"/>
    </xf>
    <xf numFmtId="185" fontId="8" fillId="5" borderId="0" xfId="2" applyNumberFormat="1" applyFont="1" applyFill="1" applyBorder="1" applyAlignment="1" applyProtection="1">
      <alignment vertical="center"/>
    </xf>
    <xf numFmtId="0" fontId="8" fillId="5" borderId="0" xfId="0" applyFont="1" applyFill="1" applyBorder="1" applyAlignment="1" applyProtection="1">
      <alignment vertical="center"/>
    </xf>
    <xf numFmtId="0" fontId="8" fillId="5" borderId="0" xfId="0" applyFont="1" applyFill="1" applyBorder="1" applyProtection="1">
      <alignment vertical="center"/>
    </xf>
    <xf numFmtId="0" fontId="8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 shrinkToFit="1"/>
    </xf>
    <xf numFmtId="0" fontId="8" fillId="2" borderId="5" xfId="0" applyFont="1" applyFill="1" applyBorder="1" applyAlignment="1" applyProtection="1">
      <alignment horizontal="center" vertical="center"/>
    </xf>
    <xf numFmtId="38" fontId="8" fillId="2" borderId="0" xfId="2" applyFont="1" applyFill="1" applyBorder="1" applyProtection="1">
      <alignment vertical="center"/>
    </xf>
    <xf numFmtId="0" fontId="8" fillId="2" borderId="0" xfId="0" applyFont="1" applyFill="1" applyBorder="1" applyProtection="1">
      <alignment vertical="center"/>
    </xf>
    <xf numFmtId="187" fontId="8" fillId="4" borderId="10" xfId="0" applyNumberFormat="1" applyFont="1" applyFill="1" applyBorder="1" applyAlignment="1" applyProtection="1">
      <alignment horizontal="left" vertical="center"/>
    </xf>
    <xf numFmtId="0" fontId="8" fillId="4" borderId="11" xfId="0" applyFont="1" applyFill="1" applyBorder="1" applyAlignment="1" applyProtection="1">
      <alignment horizontal="center" vertical="center"/>
    </xf>
    <xf numFmtId="38" fontId="8" fillId="5" borderId="0" xfId="2" applyFont="1" applyFill="1" applyBorder="1" applyProtection="1">
      <alignment vertical="center"/>
    </xf>
    <xf numFmtId="0" fontId="9" fillId="3" borderId="0" xfId="0" applyFont="1" applyFill="1" applyBorder="1" applyAlignment="1" applyProtection="1">
      <alignment vertical="center" shrinkToFit="1"/>
    </xf>
    <xf numFmtId="188" fontId="9" fillId="3" borderId="0" xfId="0" applyNumberFormat="1" applyFont="1" applyFill="1" applyBorder="1" applyProtection="1">
      <alignment vertical="center"/>
    </xf>
    <xf numFmtId="0" fontId="9" fillId="0" borderId="0" xfId="0" quotePrefix="1" applyFont="1" applyBorder="1" applyAlignment="1" applyProtection="1">
      <alignment vertical="center" shrinkToFit="1"/>
    </xf>
    <xf numFmtId="0" fontId="8" fillId="4" borderId="12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 shrinkToFit="1"/>
    </xf>
    <xf numFmtId="0" fontId="8" fillId="4" borderId="5" xfId="0" applyFont="1" applyFill="1" applyBorder="1" applyAlignment="1" applyProtection="1">
      <alignment horizontal="center" vertical="center"/>
    </xf>
    <xf numFmtId="10" fontId="9" fillId="3" borderId="0" xfId="0" applyNumberFormat="1" applyFont="1" applyFill="1" applyBorder="1" applyAlignment="1" applyProtection="1">
      <alignment vertical="center"/>
    </xf>
    <xf numFmtId="0" fontId="8" fillId="4" borderId="6" xfId="0" applyFont="1" applyFill="1" applyBorder="1" applyAlignment="1" applyProtection="1">
      <alignment horizontal="left" vertical="center"/>
    </xf>
    <xf numFmtId="0" fontId="8" fillId="4" borderId="8" xfId="0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vertical="center"/>
    </xf>
    <xf numFmtId="187" fontId="15" fillId="4" borderId="14" xfId="0" applyNumberFormat="1" applyFont="1" applyFill="1" applyBorder="1" applyAlignment="1" applyProtection="1">
      <alignment horizontal="right" vertical="center"/>
    </xf>
    <xf numFmtId="0" fontId="13" fillId="4" borderId="6" xfId="0" applyFont="1" applyFill="1" applyBorder="1" applyProtection="1">
      <alignment vertical="center"/>
    </xf>
    <xf numFmtId="0" fontId="13" fillId="4" borderId="14" xfId="0" applyFont="1" applyFill="1" applyBorder="1" applyProtection="1">
      <alignment vertical="center"/>
    </xf>
    <xf numFmtId="0" fontId="8" fillId="4" borderId="15" xfId="0" applyFont="1" applyFill="1" applyBorder="1" applyAlignment="1" applyProtection="1">
      <alignment horizontal="center" vertical="center"/>
    </xf>
    <xf numFmtId="0" fontId="13" fillId="4" borderId="9" xfId="0" applyFont="1" applyFill="1" applyBorder="1" applyAlignment="1" applyProtection="1">
      <alignment horizontal="left" vertical="center"/>
    </xf>
    <xf numFmtId="0" fontId="8" fillId="4" borderId="16" xfId="0" applyFont="1" applyFill="1" applyBorder="1" applyAlignment="1" applyProtection="1">
      <alignment horizontal="center" vertical="center"/>
    </xf>
    <xf numFmtId="0" fontId="8" fillId="4" borderId="17" xfId="0" applyFont="1" applyFill="1" applyBorder="1" applyAlignment="1" applyProtection="1">
      <alignment vertical="center"/>
    </xf>
    <xf numFmtId="187" fontId="15" fillId="4" borderId="18" xfId="0" applyNumberFormat="1" applyFont="1" applyFill="1" applyBorder="1" applyAlignment="1" applyProtection="1">
      <alignment horizontal="right" vertical="center"/>
    </xf>
    <xf numFmtId="0" fontId="13" fillId="4" borderId="17" xfId="0" applyFont="1" applyFill="1" applyBorder="1" applyProtection="1">
      <alignment vertical="center"/>
    </xf>
    <xf numFmtId="0" fontId="13" fillId="4" borderId="18" xfId="0" applyFont="1" applyFill="1" applyBorder="1" applyProtection="1">
      <alignment vertical="center"/>
    </xf>
    <xf numFmtId="0" fontId="17" fillId="3" borderId="0" xfId="0" applyFont="1" applyFill="1" applyBorder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180" fontId="9" fillId="3" borderId="0" xfId="1" applyNumberFormat="1" applyFont="1" applyFill="1" applyBorder="1" applyProtection="1">
      <alignment vertical="center"/>
    </xf>
    <xf numFmtId="0" fontId="8" fillId="2" borderId="0" xfId="0" applyFont="1" applyFill="1" applyAlignment="1" applyProtection="1">
      <alignment vertical="center" shrinkToFit="1"/>
    </xf>
    <xf numFmtId="0" fontId="10" fillId="0" borderId="0" xfId="0" applyFont="1" applyFill="1" applyBorder="1" applyProtection="1">
      <alignment vertical="center"/>
    </xf>
    <xf numFmtId="177" fontId="9" fillId="2" borderId="0" xfId="0" applyNumberFormat="1" applyFont="1" applyFill="1" applyBorder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vertical="center" shrinkToFit="1"/>
    </xf>
    <xf numFmtId="49" fontId="8" fillId="2" borderId="0" xfId="0" applyNumberFormat="1" applyFont="1" applyFill="1" applyBorder="1" applyAlignment="1" applyProtection="1">
      <alignment horizontal="center" vertical="center" shrinkToFit="1"/>
    </xf>
    <xf numFmtId="0" fontId="14" fillId="3" borderId="0" xfId="0" applyFont="1" applyFill="1" applyBorder="1" applyProtection="1">
      <alignment vertical="center"/>
    </xf>
    <xf numFmtId="0" fontId="9" fillId="0" borderId="0" xfId="0" applyFont="1" applyFill="1" applyBorder="1" applyAlignment="1" applyProtection="1">
      <alignment vertical="center" shrinkToFit="1"/>
    </xf>
    <xf numFmtId="177" fontId="9" fillId="2" borderId="0" xfId="0" applyNumberFormat="1" applyFont="1" applyFill="1" applyBorder="1" applyAlignment="1" applyProtection="1">
      <alignment horizontal="center" vertical="center"/>
    </xf>
    <xf numFmtId="49" fontId="8" fillId="2" borderId="0" xfId="0" applyNumberFormat="1" applyFont="1" applyFill="1" applyBorder="1" applyAlignment="1" applyProtection="1">
      <alignment horizontal="center" vertical="center"/>
    </xf>
    <xf numFmtId="190" fontId="8" fillId="2" borderId="1" xfId="0" applyNumberFormat="1" applyFont="1" applyFill="1" applyBorder="1" applyAlignment="1" applyProtection="1">
      <alignment vertical="center" shrinkToFit="1"/>
    </xf>
    <xf numFmtId="190" fontId="8" fillId="2" borderId="0" xfId="0" applyNumberFormat="1" applyFont="1" applyFill="1" applyBorder="1" applyAlignment="1" applyProtection="1">
      <alignment vertical="center" shrinkToFit="1"/>
    </xf>
    <xf numFmtId="0" fontId="9" fillId="6" borderId="0" xfId="0" applyFont="1" applyFill="1">
      <alignment vertical="center"/>
    </xf>
    <xf numFmtId="0" fontId="9" fillId="7" borderId="0" xfId="0" applyFont="1" applyFill="1">
      <alignment vertical="center"/>
    </xf>
    <xf numFmtId="0" fontId="11" fillId="6" borderId="0" xfId="0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8" fillId="7" borderId="0" xfId="0" applyFont="1" applyFill="1">
      <alignment vertical="center"/>
    </xf>
    <xf numFmtId="0" fontId="8" fillId="7" borderId="0" xfId="0" applyFont="1" applyFill="1" applyBorder="1">
      <alignment vertical="center"/>
    </xf>
    <xf numFmtId="0" fontId="9" fillId="7" borderId="0" xfId="0" applyFont="1" applyFill="1" applyBorder="1" applyProtection="1">
      <alignment vertical="center"/>
      <protection locked="0"/>
    </xf>
    <xf numFmtId="0" fontId="8" fillId="6" borderId="0" xfId="0" applyFont="1" applyFill="1">
      <alignment vertical="center"/>
    </xf>
    <xf numFmtId="0" fontId="8" fillId="6" borderId="0" xfId="0" applyFont="1" applyFill="1" applyBorder="1" applyAlignment="1">
      <alignment vertical="center"/>
    </xf>
    <xf numFmtId="0" fontId="19" fillId="6" borderId="0" xfId="0" applyFont="1" applyFill="1">
      <alignment vertical="center"/>
    </xf>
    <xf numFmtId="0" fontId="9" fillId="0" borderId="0" xfId="0" applyFont="1" applyFill="1">
      <alignment vertical="center"/>
    </xf>
    <xf numFmtId="0" fontId="14" fillId="6" borderId="0" xfId="0" applyFont="1" applyFill="1" applyAlignment="1">
      <alignment horizontal="right" vertical="center"/>
    </xf>
    <xf numFmtId="0" fontId="8" fillId="6" borderId="0" xfId="0" applyFont="1" applyFill="1" applyAlignment="1">
      <alignment horizontal="center" vertical="center"/>
    </xf>
    <xf numFmtId="0" fontId="9" fillId="8" borderId="0" xfId="0" applyFont="1" applyFill="1">
      <alignment vertical="center"/>
    </xf>
    <xf numFmtId="0" fontId="2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58" fontId="9" fillId="0" borderId="0" xfId="3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3" xfId="0" applyFont="1" applyFill="1" applyBorder="1">
      <alignment vertical="center"/>
    </xf>
    <xf numFmtId="0" fontId="17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9" fillId="0" borderId="7" xfId="0" applyFont="1" applyFill="1" applyBorder="1">
      <alignment vertical="center"/>
    </xf>
    <xf numFmtId="0" fontId="17" fillId="0" borderId="7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181" fontId="9" fillId="0" borderId="13" xfId="0" applyNumberFormat="1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/>
    </xf>
    <xf numFmtId="0" fontId="8" fillId="0" borderId="20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13" xfId="0" applyFont="1" applyFill="1" applyBorder="1">
      <alignment vertical="center"/>
    </xf>
    <xf numFmtId="0" fontId="8" fillId="0" borderId="8" xfId="0" applyFont="1" applyFill="1" applyBorder="1" applyAlignment="1">
      <alignment vertical="center"/>
    </xf>
    <xf numFmtId="0" fontId="8" fillId="8" borderId="0" xfId="0" applyFont="1" applyFill="1">
      <alignment vertical="center"/>
    </xf>
    <xf numFmtId="0" fontId="8" fillId="6" borderId="0" xfId="0" applyFont="1" applyFill="1" applyBorder="1">
      <alignment vertical="center"/>
    </xf>
    <xf numFmtId="0" fontId="8" fillId="0" borderId="22" xfId="0" applyFont="1" applyFill="1" applyBorder="1">
      <alignment vertical="center"/>
    </xf>
    <xf numFmtId="0" fontId="9" fillId="0" borderId="23" xfId="0" applyFont="1" applyFill="1" applyBorder="1">
      <alignment vertical="center"/>
    </xf>
    <xf numFmtId="0" fontId="9" fillId="0" borderId="24" xfId="0" applyFont="1" applyFill="1" applyBorder="1">
      <alignment vertical="center"/>
    </xf>
    <xf numFmtId="0" fontId="8" fillId="0" borderId="24" xfId="0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9" fillId="6" borderId="0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9" fillId="0" borderId="25" xfId="0" applyFont="1" applyFill="1" applyBorder="1">
      <alignment vertical="center"/>
    </xf>
    <xf numFmtId="0" fontId="8" fillId="0" borderId="26" xfId="0" applyFont="1" applyFill="1" applyBorder="1">
      <alignment vertical="center"/>
    </xf>
    <xf numFmtId="0" fontId="9" fillId="0" borderId="26" xfId="0" applyFont="1" applyFill="1" applyBorder="1">
      <alignment vertical="center"/>
    </xf>
    <xf numFmtId="0" fontId="9" fillId="0" borderId="11" xfId="0" applyFont="1" applyFill="1" applyBorder="1">
      <alignment vertical="center"/>
    </xf>
    <xf numFmtId="0" fontId="8" fillId="0" borderId="27" xfId="0" applyFont="1" applyFill="1" applyBorder="1">
      <alignment vertical="center"/>
    </xf>
    <xf numFmtId="0" fontId="8" fillId="0" borderId="28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9" xfId="0" applyFont="1" applyFill="1" applyBorder="1">
      <alignment vertical="center"/>
    </xf>
    <xf numFmtId="0" fontId="9" fillId="0" borderId="29" xfId="0" applyFont="1" applyFill="1" applyBorder="1">
      <alignment vertical="center"/>
    </xf>
    <xf numFmtId="0" fontId="9" fillId="0" borderId="30" xfId="0" applyFont="1" applyFill="1" applyBorder="1">
      <alignment vertical="center"/>
    </xf>
    <xf numFmtId="0" fontId="9" fillId="0" borderId="31" xfId="0" applyFont="1" applyFill="1" applyBorder="1">
      <alignment vertical="center"/>
    </xf>
    <xf numFmtId="0" fontId="8" fillId="0" borderId="31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8" fillId="0" borderId="32" xfId="0" applyFont="1" applyFill="1" applyBorder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right" vertical="center"/>
    </xf>
    <xf numFmtId="0" fontId="8" fillId="0" borderId="33" xfId="0" applyFont="1" applyFill="1" applyBorder="1">
      <alignment vertical="center"/>
    </xf>
    <xf numFmtId="185" fontId="9" fillId="0" borderId="26" xfId="2" applyNumberFormat="1" applyFont="1" applyFill="1" applyBorder="1" applyAlignment="1">
      <alignment horizontal="right" vertical="center"/>
    </xf>
    <xf numFmtId="0" fontId="9" fillId="0" borderId="33" xfId="0" applyFont="1" applyFill="1" applyBorder="1">
      <alignment vertical="center"/>
    </xf>
    <xf numFmtId="0" fontId="9" fillId="0" borderId="21" xfId="0" applyFont="1" applyFill="1" applyBorder="1">
      <alignment vertical="center"/>
    </xf>
    <xf numFmtId="0" fontId="9" fillId="0" borderId="8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9" fillId="0" borderId="28" xfId="0" applyFont="1" applyFill="1" applyBorder="1">
      <alignment vertical="center"/>
    </xf>
    <xf numFmtId="0" fontId="9" fillId="0" borderId="34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9" fillId="0" borderId="20" xfId="0" applyFont="1" applyFill="1" applyBorder="1">
      <alignment vertical="center"/>
    </xf>
    <xf numFmtId="182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>
      <alignment vertical="center"/>
    </xf>
    <xf numFmtId="0" fontId="22" fillId="6" borderId="18" xfId="0" applyFont="1" applyFill="1" applyBorder="1">
      <alignment vertical="center"/>
    </xf>
    <xf numFmtId="0" fontId="22" fillId="8" borderId="0" xfId="0" applyFont="1" applyFill="1" applyBorder="1">
      <alignment vertical="center"/>
    </xf>
    <xf numFmtId="0" fontId="22" fillId="0" borderId="0" xfId="0" applyFont="1" applyFill="1">
      <alignment vertical="center"/>
    </xf>
    <xf numFmtId="0" fontId="22" fillId="8" borderId="0" xfId="0" applyFont="1" applyFill="1">
      <alignment vertical="center"/>
    </xf>
    <xf numFmtId="0" fontId="16" fillId="2" borderId="0" xfId="0" applyFont="1" applyFill="1" applyProtection="1">
      <alignment vertical="center"/>
    </xf>
    <xf numFmtId="0" fontId="9" fillId="12" borderId="0" xfId="0" applyFont="1" applyFill="1">
      <alignment vertical="center"/>
    </xf>
    <xf numFmtId="0" fontId="9" fillId="2" borderId="17" xfId="0" applyFont="1" applyFill="1" applyBorder="1" applyAlignment="1" applyProtection="1">
      <alignment horizontal="center" vertical="center" shrinkToFit="1"/>
    </xf>
    <xf numFmtId="0" fontId="9" fillId="2" borderId="18" xfId="0" applyFont="1" applyFill="1" applyBorder="1" applyAlignment="1" applyProtection="1">
      <alignment horizontal="center" vertical="center" shrinkToFit="1"/>
    </xf>
    <xf numFmtId="0" fontId="9" fillId="2" borderId="16" xfId="0" applyFont="1" applyFill="1" applyBorder="1" applyAlignment="1" applyProtection="1">
      <alignment horizontal="center" vertical="center" shrinkToFit="1"/>
    </xf>
    <xf numFmtId="176" fontId="9" fillId="6" borderId="17" xfId="0" applyNumberFormat="1" applyFont="1" applyFill="1" applyBorder="1" applyAlignment="1" applyProtection="1">
      <alignment horizontal="center" vertical="center"/>
      <protection locked="0"/>
    </xf>
    <xf numFmtId="176" fontId="9" fillId="6" borderId="18" xfId="0" applyNumberFormat="1" applyFont="1" applyFill="1" applyBorder="1" applyAlignment="1" applyProtection="1">
      <alignment horizontal="center" vertical="center"/>
      <protection locked="0"/>
    </xf>
    <xf numFmtId="176" fontId="9" fillId="6" borderId="16" xfId="0" applyNumberFormat="1" applyFont="1" applyFill="1" applyBorder="1" applyAlignment="1" applyProtection="1">
      <alignment horizontal="center" vertical="center"/>
      <protection locked="0"/>
    </xf>
    <xf numFmtId="0" fontId="9" fillId="6" borderId="17" xfId="0" applyFont="1" applyFill="1" applyBorder="1" applyAlignment="1" applyProtection="1">
      <alignment horizontal="center" vertical="center"/>
      <protection locked="0"/>
    </xf>
    <xf numFmtId="0" fontId="9" fillId="6" borderId="18" xfId="0" applyFont="1" applyFill="1" applyBorder="1" applyAlignment="1" applyProtection="1">
      <alignment horizontal="center" vertical="center"/>
      <protection locked="0"/>
    </xf>
    <xf numFmtId="0" fontId="9" fillId="6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 shrinkToFit="1"/>
    </xf>
    <xf numFmtId="0" fontId="8" fillId="2" borderId="18" xfId="0" applyFont="1" applyFill="1" applyBorder="1" applyAlignment="1" applyProtection="1">
      <alignment horizontal="center" vertical="center" shrinkToFit="1"/>
    </xf>
    <xf numFmtId="0" fontId="8" fillId="2" borderId="16" xfId="0" applyFont="1" applyFill="1" applyBorder="1" applyAlignment="1" applyProtection="1">
      <alignment horizontal="center" vertical="center" shrinkToFit="1"/>
    </xf>
    <xf numFmtId="180" fontId="8" fillId="9" borderId="17" xfId="0" applyNumberFormat="1" applyFont="1" applyFill="1" applyBorder="1" applyAlignment="1" applyProtection="1">
      <alignment horizontal="center" vertical="center" shrinkToFit="1"/>
    </xf>
    <xf numFmtId="180" fontId="8" fillId="9" borderId="18" xfId="0" applyNumberFormat="1" applyFont="1" applyFill="1" applyBorder="1" applyAlignment="1" applyProtection="1">
      <alignment horizontal="center" vertical="center" shrinkToFit="1"/>
    </xf>
    <xf numFmtId="180" fontId="8" fillId="9" borderId="16" xfId="0" applyNumberFormat="1" applyFont="1" applyFill="1" applyBorder="1" applyAlignment="1" applyProtection="1">
      <alignment horizontal="center" vertical="center" shrinkToFit="1"/>
    </xf>
    <xf numFmtId="188" fontId="9" fillId="6" borderId="17" xfId="0" applyNumberFormat="1" applyFont="1" applyFill="1" applyBorder="1" applyAlignment="1" applyProtection="1">
      <alignment horizontal="center" vertical="center" shrinkToFit="1"/>
      <protection locked="0"/>
    </xf>
    <xf numFmtId="188" fontId="9" fillId="6" borderId="18" xfId="0" applyNumberFormat="1" applyFont="1" applyFill="1" applyBorder="1" applyAlignment="1" applyProtection="1">
      <alignment horizontal="center" vertical="center" shrinkToFit="1"/>
      <protection locked="0"/>
    </xf>
    <xf numFmtId="188" fontId="9" fillId="6" borderId="16" xfId="0" applyNumberFormat="1" applyFont="1" applyFill="1" applyBorder="1" applyAlignment="1" applyProtection="1">
      <alignment horizontal="center" vertical="center" shrinkToFit="1"/>
      <protection locked="0"/>
    </xf>
    <xf numFmtId="10" fontId="9" fillId="9" borderId="17" xfId="0" applyNumberFormat="1" applyFont="1" applyFill="1" applyBorder="1" applyAlignment="1" applyProtection="1">
      <alignment horizontal="center" vertical="center" shrinkToFit="1"/>
    </xf>
    <xf numFmtId="10" fontId="9" fillId="9" borderId="18" xfId="0" applyNumberFormat="1" applyFont="1" applyFill="1" applyBorder="1" applyAlignment="1" applyProtection="1">
      <alignment horizontal="center" vertical="center" shrinkToFit="1"/>
    </xf>
    <xf numFmtId="10" fontId="9" fillId="9" borderId="16" xfId="0" applyNumberFormat="1" applyFont="1" applyFill="1" applyBorder="1" applyAlignment="1" applyProtection="1">
      <alignment horizontal="center" vertical="center" shrinkToFit="1"/>
    </xf>
    <xf numFmtId="180" fontId="8" fillId="6" borderId="17" xfId="0" applyNumberFormat="1" applyFont="1" applyFill="1" applyBorder="1" applyAlignment="1" applyProtection="1">
      <alignment horizontal="center" vertical="center" shrinkToFit="1"/>
      <protection locked="0"/>
    </xf>
    <xf numFmtId="180" fontId="8" fillId="6" borderId="18" xfId="0" applyNumberFormat="1" applyFont="1" applyFill="1" applyBorder="1" applyAlignment="1" applyProtection="1">
      <alignment horizontal="center" vertical="center" shrinkToFit="1"/>
      <protection locked="0"/>
    </xf>
    <xf numFmtId="180" fontId="8" fillId="6" borderId="16" xfId="0" applyNumberFormat="1" applyFont="1" applyFill="1" applyBorder="1" applyAlignment="1" applyProtection="1">
      <alignment horizontal="center" vertical="center" shrinkToFit="1"/>
      <protection locked="0"/>
    </xf>
    <xf numFmtId="10" fontId="9" fillId="10" borderId="17" xfId="0" applyNumberFormat="1" applyFont="1" applyFill="1" applyBorder="1" applyAlignment="1" applyProtection="1">
      <alignment horizontal="center" vertical="center" shrinkToFit="1"/>
    </xf>
    <xf numFmtId="10" fontId="9" fillId="10" borderId="18" xfId="0" applyNumberFormat="1" applyFont="1" applyFill="1" applyBorder="1" applyAlignment="1" applyProtection="1">
      <alignment horizontal="center" vertical="center" shrinkToFit="1"/>
    </xf>
    <xf numFmtId="10" fontId="9" fillId="10" borderId="16" xfId="0" applyNumberFormat="1" applyFont="1" applyFill="1" applyBorder="1" applyAlignment="1" applyProtection="1">
      <alignment horizontal="center" vertical="center" shrinkToFit="1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10" fontId="8" fillId="10" borderId="35" xfId="0" applyNumberFormat="1" applyFont="1" applyFill="1" applyBorder="1" applyAlignment="1" applyProtection="1">
      <alignment horizontal="right" vertical="center" shrinkToFit="1"/>
    </xf>
    <xf numFmtId="0" fontId="9" fillId="2" borderId="35" xfId="0" applyNumberFormat="1" applyFont="1" applyFill="1" applyBorder="1" applyAlignment="1" applyProtection="1">
      <alignment horizontal="center" vertical="center" shrinkToFit="1"/>
    </xf>
    <xf numFmtId="10" fontId="9" fillId="10" borderId="17" xfId="0" applyNumberFormat="1" applyFont="1" applyFill="1" applyBorder="1" applyAlignment="1" applyProtection="1">
      <alignment horizontal="right" vertical="center" shrinkToFit="1"/>
    </xf>
    <xf numFmtId="10" fontId="9" fillId="10" borderId="18" xfId="0" applyNumberFormat="1" applyFont="1" applyFill="1" applyBorder="1" applyAlignment="1" applyProtection="1">
      <alignment horizontal="right" vertical="center" shrinkToFit="1"/>
    </xf>
    <xf numFmtId="10" fontId="9" fillId="10" borderId="16" xfId="0" applyNumberFormat="1" applyFont="1" applyFill="1" applyBorder="1" applyAlignment="1" applyProtection="1">
      <alignment horizontal="right" vertical="center" shrinkToFit="1"/>
    </xf>
    <xf numFmtId="10" fontId="9" fillId="10" borderId="35" xfId="0" applyNumberFormat="1" applyFont="1" applyFill="1" applyBorder="1" applyAlignment="1" applyProtection="1">
      <alignment horizontal="right" vertical="center" shrinkToFit="1"/>
    </xf>
    <xf numFmtId="190" fontId="9" fillId="2" borderId="35" xfId="0" applyNumberFormat="1" applyFont="1" applyFill="1" applyBorder="1" applyAlignment="1" applyProtection="1">
      <alignment horizontal="center" vertical="center" shrinkToFit="1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40" xfId="0" applyFont="1" applyFill="1" applyBorder="1" applyAlignment="1" applyProtection="1">
      <alignment horizontal="center" vertical="center" textRotation="255"/>
    </xf>
    <xf numFmtId="0" fontId="8" fillId="2" borderId="42" xfId="0" applyFont="1" applyFill="1" applyBorder="1" applyProtection="1">
      <alignment vertical="center"/>
    </xf>
    <xf numFmtId="0" fontId="8" fillId="2" borderId="41" xfId="0" applyFont="1" applyFill="1" applyBorder="1" applyProtection="1">
      <alignment vertical="center"/>
    </xf>
    <xf numFmtId="0" fontId="8" fillId="2" borderId="2" xfId="0" applyFont="1" applyFill="1" applyBorder="1" applyAlignment="1" applyProtection="1">
      <alignment horizontal="distributed" vertical="center"/>
    </xf>
    <xf numFmtId="0" fontId="8" fillId="2" borderId="38" xfId="0" applyFont="1" applyFill="1" applyBorder="1" applyAlignment="1" applyProtection="1">
      <alignment horizontal="distributed" vertical="center"/>
    </xf>
    <xf numFmtId="0" fontId="8" fillId="2" borderId="39" xfId="0" applyFont="1" applyFill="1" applyBorder="1" applyAlignment="1" applyProtection="1">
      <alignment horizontal="distributed" vertical="center"/>
    </xf>
    <xf numFmtId="0" fontId="8" fillId="2" borderId="22" xfId="0" applyFont="1" applyFill="1" applyBorder="1" applyAlignment="1" applyProtection="1">
      <alignment horizontal="center" vertical="center"/>
    </xf>
    <xf numFmtId="0" fontId="8" fillId="2" borderId="36" xfId="0" applyFont="1" applyFill="1" applyBorder="1" applyAlignment="1" applyProtection="1">
      <alignment horizontal="center" vertical="center"/>
    </xf>
    <xf numFmtId="187" fontId="15" fillId="4" borderId="14" xfId="0" applyNumberFormat="1" applyFont="1" applyFill="1" applyBorder="1" applyAlignment="1" applyProtection="1">
      <alignment horizontal="right" vertical="center" shrinkToFit="1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187" fontId="15" fillId="4" borderId="18" xfId="0" applyNumberFormat="1" applyFont="1" applyFill="1" applyBorder="1" applyAlignment="1" applyProtection="1">
      <alignment horizontal="right" vertical="center" shrinkToFit="1"/>
    </xf>
    <xf numFmtId="0" fontId="8" fillId="2" borderId="23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43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9" fontId="15" fillId="5" borderId="0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</xf>
    <xf numFmtId="38" fontId="15" fillId="2" borderId="0" xfId="2" applyFont="1" applyFill="1" applyBorder="1" applyAlignment="1" applyProtection="1">
      <alignment horizontal="right" vertical="center"/>
    </xf>
    <xf numFmtId="38" fontId="15" fillId="5" borderId="0" xfId="2" applyFont="1" applyFill="1" applyBorder="1" applyAlignment="1" applyProtection="1">
      <alignment horizontal="right" vertical="center"/>
    </xf>
    <xf numFmtId="185" fontId="8" fillId="4" borderId="9" xfId="2" applyNumberFormat="1" applyFont="1" applyFill="1" applyBorder="1" applyAlignment="1" applyProtection="1">
      <alignment horizontal="center" vertical="center"/>
    </xf>
    <xf numFmtId="185" fontId="8" fillId="4" borderId="13" xfId="2" applyNumberFormat="1" applyFont="1" applyFill="1" applyBorder="1" applyAlignment="1" applyProtection="1">
      <alignment horizontal="center" vertical="center"/>
    </xf>
    <xf numFmtId="186" fontId="15" fillId="4" borderId="13" xfId="2" applyNumberFormat="1" applyFont="1" applyFill="1" applyBorder="1" applyAlignment="1" applyProtection="1">
      <alignment horizontal="right" vertical="center"/>
    </xf>
    <xf numFmtId="0" fontId="8" fillId="2" borderId="37" xfId="0" applyFont="1" applyFill="1" applyBorder="1" applyAlignment="1" applyProtection="1">
      <alignment horizontal="center" vertical="center"/>
    </xf>
    <xf numFmtId="0" fontId="8" fillId="2" borderId="38" xfId="0" applyFont="1" applyFill="1" applyBorder="1" applyAlignment="1" applyProtection="1">
      <alignment horizontal="center" vertical="center"/>
    </xf>
    <xf numFmtId="0" fontId="8" fillId="2" borderId="39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left" vertical="center"/>
    </xf>
    <xf numFmtId="0" fontId="9" fillId="2" borderId="28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187" fontId="15" fillId="0" borderId="9" xfId="2" applyNumberFormat="1" applyFont="1" applyFill="1" applyBorder="1" applyAlignment="1" applyProtection="1">
      <alignment horizontal="right" vertical="center" shrinkToFit="1"/>
      <protection locked="0"/>
    </xf>
    <xf numFmtId="187" fontId="15" fillId="0" borderId="13" xfId="2" applyNumberFormat="1" applyFont="1" applyFill="1" applyBorder="1" applyAlignment="1" applyProtection="1">
      <alignment horizontal="right" vertical="center" shrinkToFit="1"/>
      <protection locked="0"/>
    </xf>
    <xf numFmtId="0" fontId="9" fillId="0" borderId="17" xfId="0" applyFont="1" applyFill="1" applyBorder="1" applyAlignment="1" applyProtection="1">
      <alignment vertical="center" wrapText="1"/>
      <protection locked="0"/>
    </xf>
    <xf numFmtId="0" fontId="9" fillId="0" borderId="18" xfId="0" applyFont="1" applyFill="1" applyBorder="1" applyAlignment="1" applyProtection="1">
      <alignment vertical="center" wrapText="1"/>
      <protection locked="0"/>
    </xf>
    <xf numFmtId="0" fontId="9" fillId="0" borderId="16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9" fillId="0" borderId="18" xfId="0" applyFont="1" applyFill="1" applyBorder="1" applyAlignment="1" applyProtection="1">
      <alignment horizontal="left" vertical="center" wrapText="1"/>
      <protection locked="0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6" fontId="8" fillId="4" borderId="2" xfId="3" applyFont="1" applyFill="1" applyBorder="1" applyAlignment="1" applyProtection="1">
      <alignment horizontal="left" vertical="center"/>
    </xf>
    <xf numFmtId="6" fontId="8" fillId="4" borderId="28" xfId="3" applyFont="1" applyFill="1" applyBorder="1" applyAlignment="1" applyProtection="1">
      <alignment horizontal="left" vertical="center"/>
    </xf>
    <xf numFmtId="6" fontId="8" fillId="4" borderId="3" xfId="3" applyFont="1" applyFill="1" applyBorder="1" applyAlignment="1" applyProtection="1">
      <alignment horizontal="left" vertical="center"/>
    </xf>
    <xf numFmtId="0" fontId="8" fillId="2" borderId="14" xfId="0" applyFont="1" applyFill="1" applyBorder="1" applyAlignment="1" applyProtection="1">
      <alignment horizontal="center" vertical="center" shrinkToFit="1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28" xfId="0" applyFont="1" applyFill="1" applyBorder="1" applyAlignment="1" applyProtection="1">
      <alignment horizontal="left" vertical="center"/>
    </xf>
    <xf numFmtId="10" fontId="15" fillId="0" borderId="9" xfId="0" applyNumberFormat="1" applyFont="1" applyFill="1" applyBorder="1" applyAlignment="1" applyProtection="1">
      <alignment horizontal="center" vertical="center" shrinkToFit="1"/>
      <protection locked="0"/>
    </xf>
    <xf numFmtId="10" fontId="15" fillId="0" borderId="13" xfId="0" applyNumberFormat="1" applyFont="1" applyFill="1" applyBorder="1" applyAlignment="1" applyProtection="1">
      <alignment horizontal="center" vertical="center" shrinkToFit="1"/>
      <protection locked="0"/>
    </xf>
    <xf numFmtId="10" fontId="15" fillId="0" borderId="8" xfId="0" applyNumberFormat="1" applyFont="1" applyFill="1" applyBorder="1" applyAlignment="1" applyProtection="1">
      <alignment horizontal="center" vertical="center" shrinkToFit="1"/>
      <protection locked="0"/>
    </xf>
    <xf numFmtId="186" fontId="15" fillId="0" borderId="9" xfId="2" applyNumberFormat="1" applyFont="1" applyFill="1" applyBorder="1" applyAlignment="1" applyProtection="1">
      <alignment horizontal="right" vertical="center" shrinkToFit="1"/>
      <protection locked="0"/>
    </xf>
    <xf numFmtId="186" fontId="15" fillId="0" borderId="13" xfId="2" applyNumberFormat="1" applyFont="1" applyFill="1" applyBorder="1" applyAlignment="1" applyProtection="1">
      <alignment horizontal="right" vertical="center" shrinkToFit="1"/>
      <protection locked="0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7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8" fillId="4" borderId="40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left" vertical="center"/>
    </xf>
    <xf numFmtId="0" fontId="9" fillId="0" borderId="37" xfId="0" applyFont="1" applyFill="1" applyBorder="1" applyAlignment="1" applyProtection="1">
      <alignment horizontal="left" vertical="center"/>
      <protection locked="0"/>
    </xf>
    <xf numFmtId="0" fontId="9" fillId="0" borderId="38" xfId="0" applyFont="1" applyFill="1" applyBorder="1" applyAlignment="1" applyProtection="1">
      <alignment horizontal="left" vertical="center"/>
      <protection locked="0"/>
    </xf>
    <xf numFmtId="0" fontId="9" fillId="0" borderId="39" xfId="0" applyFont="1" applyFill="1" applyBorder="1" applyAlignment="1" applyProtection="1">
      <alignment horizontal="left" vertical="center"/>
      <protection locked="0"/>
    </xf>
    <xf numFmtId="186" fontId="15" fillId="2" borderId="13" xfId="2" applyNumberFormat="1" applyFont="1" applyFill="1" applyBorder="1" applyAlignment="1" applyProtection="1">
      <alignment horizontal="center" vertical="center"/>
    </xf>
    <xf numFmtId="0" fontId="8" fillId="11" borderId="4" xfId="0" applyFont="1" applyFill="1" applyBorder="1" applyAlignment="1" applyProtection="1">
      <alignment horizontal="center" vertical="center"/>
    </xf>
    <xf numFmtId="0" fontId="8" fillId="11" borderId="24" xfId="0" applyFont="1" applyFill="1" applyBorder="1" applyAlignment="1" applyProtection="1">
      <alignment horizontal="center" vertical="center"/>
    </xf>
    <xf numFmtId="0" fontId="8" fillId="11" borderId="5" xfId="0" applyFont="1" applyFill="1" applyBorder="1" applyAlignment="1" applyProtection="1">
      <alignment horizontal="center" vertical="center"/>
    </xf>
    <xf numFmtId="187" fontId="15" fillId="0" borderId="24" xfId="0" applyNumberFormat="1" applyFont="1" applyFill="1" applyBorder="1" applyAlignment="1" applyProtection="1">
      <alignment horizontal="right" vertical="center" shrinkToFit="1"/>
      <protection locked="0"/>
    </xf>
    <xf numFmtId="187" fontId="15" fillId="0" borderId="4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28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distributed" vertical="center"/>
    </xf>
    <xf numFmtId="0" fontId="8" fillId="2" borderId="5" xfId="0" applyFont="1" applyFill="1" applyBorder="1" applyAlignment="1" applyProtection="1">
      <alignment horizontal="distributed" vertical="center"/>
    </xf>
    <xf numFmtId="0" fontId="8" fillId="2" borderId="28" xfId="0" applyFont="1" applyFill="1" applyBorder="1" applyAlignment="1" applyProtection="1">
      <alignment horizontal="distributed" vertical="center"/>
    </xf>
    <xf numFmtId="0" fontId="8" fillId="2" borderId="3" xfId="0" applyFont="1" applyFill="1" applyBorder="1" applyAlignment="1" applyProtection="1">
      <alignment horizontal="distributed" vertical="center"/>
    </xf>
    <xf numFmtId="187" fontId="15" fillId="4" borderId="26" xfId="0" applyNumberFormat="1" applyFont="1" applyFill="1" applyBorder="1" applyAlignment="1" applyProtection="1">
      <alignment horizontal="right" vertical="center" shrinkToFit="1"/>
    </xf>
    <xf numFmtId="0" fontId="8" fillId="2" borderId="41" xfId="0" applyFont="1" applyFill="1" applyBorder="1" applyAlignment="1" applyProtection="1">
      <alignment horizontal="center" vertical="center" textRotation="255"/>
    </xf>
    <xf numFmtId="0" fontId="8" fillId="2" borderId="9" xfId="0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left" vertical="center" shrinkToFit="1"/>
      <protection locked="0"/>
    </xf>
    <xf numFmtId="0" fontId="8" fillId="0" borderId="16" xfId="0" applyFont="1" applyFill="1" applyBorder="1" applyAlignment="1" applyProtection="1">
      <alignment horizontal="left" vertical="center" shrinkToFit="1"/>
      <protection locked="0"/>
    </xf>
    <xf numFmtId="0" fontId="8" fillId="0" borderId="17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9" fillId="0" borderId="15" xfId="0" applyFont="1" applyFill="1" applyBorder="1" applyAlignment="1" applyProtection="1">
      <alignment horizontal="left" vertical="center"/>
      <protection locked="0"/>
    </xf>
    <xf numFmtId="0" fontId="8" fillId="0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8" fillId="0" borderId="17" xfId="0" applyFont="1" applyFill="1" applyBorder="1" applyAlignment="1" applyProtection="1">
      <alignment horizontal="left" vertical="center" wrapText="1"/>
      <protection locked="0"/>
    </xf>
    <xf numFmtId="0" fontId="8" fillId="0" borderId="18" xfId="0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0" fontId="9" fillId="6" borderId="35" xfId="0" applyFont="1" applyFill="1" applyBorder="1" applyAlignment="1" applyProtection="1">
      <alignment horizontal="center" vertical="center" shrinkToFit="1"/>
      <protection locked="0"/>
    </xf>
    <xf numFmtId="179" fontId="8" fillId="0" borderId="17" xfId="0" applyNumberFormat="1" applyFont="1" applyFill="1" applyBorder="1" applyAlignment="1" applyProtection="1">
      <alignment horizontal="center" vertical="center"/>
      <protection locked="0"/>
    </xf>
    <xf numFmtId="179" fontId="8" fillId="0" borderId="18" xfId="0" applyNumberFormat="1" applyFont="1" applyFill="1" applyBorder="1" applyAlignment="1" applyProtection="1">
      <alignment horizontal="center" vertical="center"/>
      <protection locked="0"/>
    </xf>
    <xf numFmtId="179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 applyProtection="1">
      <alignment horizontal="center" vertical="center" shrinkToFit="1"/>
    </xf>
    <xf numFmtId="0" fontId="8" fillId="12" borderId="0" xfId="0" applyFont="1" applyFill="1" applyAlignment="1" applyProtection="1">
      <alignment horizontal="center" vertical="center"/>
      <protection locked="0"/>
    </xf>
    <xf numFmtId="186" fontId="15" fillId="2" borderId="0" xfId="2" applyNumberFormat="1" applyFont="1" applyFill="1" applyBorder="1" applyAlignment="1" applyProtection="1">
      <alignment horizontal="right" vertical="center"/>
    </xf>
    <xf numFmtId="186" fontId="15" fillId="4" borderId="13" xfId="2" applyNumberFormat="1" applyFont="1" applyFill="1" applyBorder="1" applyAlignment="1" applyProtection="1">
      <alignment horizontal="right" vertical="center" shrinkToFit="1"/>
    </xf>
    <xf numFmtId="188" fontId="9" fillId="2" borderId="35" xfId="0" applyNumberFormat="1" applyFont="1" applyFill="1" applyBorder="1" applyAlignment="1" applyProtection="1">
      <alignment horizontal="center" vertical="center" shrinkToFit="1"/>
    </xf>
    <xf numFmtId="186" fontId="16" fillId="5" borderId="0" xfId="2" applyNumberFormat="1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left" vertical="center"/>
    </xf>
    <xf numFmtId="187" fontId="15" fillId="4" borderId="4" xfId="0" applyNumberFormat="1" applyFont="1" applyFill="1" applyBorder="1" applyAlignment="1" applyProtection="1">
      <alignment horizontal="right" vertical="center"/>
    </xf>
    <xf numFmtId="187" fontId="15" fillId="4" borderId="24" xfId="0" applyNumberFormat="1" applyFont="1" applyFill="1" applyBorder="1" applyAlignment="1" applyProtection="1">
      <alignment horizontal="right" vertical="center"/>
    </xf>
    <xf numFmtId="187" fontId="15" fillId="4" borderId="14" xfId="0" applyNumberFormat="1" applyFont="1" applyFill="1" applyBorder="1" applyAlignment="1" applyProtection="1">
      <alignment horizontal="right" vertical="center"/>
    </xf>
    <xf numFmtId="187" fontId="15" fillId="4" borderId="18" xfId="0" applyNumberFormat="1" applyFont="1" applyFill="1" applyBorder="1" applyAlignment="1" applyProtection="1">
      <alignment horizontal="right" vertical="center"/>
    </xf>
    <xf numFmtId="179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179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179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5" xfId="0" applyNumberFormat="1" applyFont="1" applyFill="1" applyBorder="1" applyAlignment="1" applyProtection="1">
      <alignment horizontal="center" vertical="center" shrinkToFit="1"/>
    </xf>
    <xf numFmtId="0" fontId="9" fillId="0" borderId="18" xfId="0" applyFont="1" applyBorder="1" applyAlignment="1" applyProtection="1">
      <alignment vertical="center" shrinkToFit="1"/>
      <protection locked="0"/>
    </xf>
    <xf numFmtId="0" fontId="9" fillId="0" borderId="16" xfId="0" applyFont="1" applyBorder="1" applyAlignment="1" applyProtection="1">
      <alignment vertical="center" shrinkToFit="1"/>
      <protection locked="0"/>
    </xf>
    <xf numFmtId="0" fontId="8" fillId="6" borderId="17" xfId="0" applyFont="1" applyFill="1" applyBorder="1" applyAlignment="1" applyProtection="1">
      <alignment horizontal="center" vertical="center" shrinkToFit="1"/>
      <protection locked="0"/>
    </xf>
    <xf numFmtId="0" fontId="8" fillId="6" borderId="18" xfId="0" applyFont="1" applyFill="1" applyBorder="1" applyAlignment="1" applyProtection="1">
      <alignment horizontal="center" vertical="center" shrinkToFit="1"/>
      <protection locked="0"/>
    </xf>
    <xf numFmtId="0" fontId="8" fillId="6" borderId="16" xfId="0" applyFont="1" applyFill="1" applyBorder="1" applyAlignment="1" applyProtection="1">
      <alignment horizontal="center" vertical="center" shrinkToFit="1"/>
      <protection locked="0"/>
    </xf>
    <xf numFmtId="188" fontId="9" fillId="10" borderId="35" xfId="0" applyNumberFormat="1" applyFont="1" applyFill="1" applyBorder="1" applyAlignment="1" applyProtection="1">
      <alignment horizontal="right" vertical="center" shrinkToFit="1"/>
    </xf>
    <xf numFmtId="187" fontId="18" fillId="2" borderId="0" xfId="0" applyNumberFormat="1" applyFont="1" applyFill="1" applyAlignment="1" applyProtection="1">
      <alignment horizontal="center" vertical="center"/>
    </xf>
    <xf numFmtId="0" fontId="18" fillId="2" borderId="0" xfId="0" applyFont="1" applyFill="1" applyAlignment="1" applyProtection="1">
      <alignment horizontal="center" vertical="center"/>
    </xf>
    <xf numFmtId="0" fontId="9" fillId="9" borderId="17" xfId="0" applyFont="1" applyFill="1" applyBorder="1" applyAlignment="1" applyProtection="1">
      <alignment horizontal="center" vertical="center" shrinkToFit="1"/>
    </xf>
    <xf numFmtId="0" fontId="9" fillId="9" borderId="18" xfId="0" applyFont="1" applyFill="1" applyBorder="1" applyAlignment="1" applyProtection="1">
      <alignment horizontal="center" vertical="center" shrinkToFit="1"/>
    </xf>
    <xf numFmtId="0" fontId="9" fillId="9" borderId="16" xfId="0" applyFont="1" applyFill="1" applyBorder="1" applyAlignment="1" applyProtection="1">
      <alignment horizontal="center" vertical="center" shrinkToFit="1"/>
    </xf>
    <xf numFmtId="0" fontId="9" fillId="2" borderId="0" xfId="0" applyFont="1" applyFill="1" applyAlignment="1" applyProtection="1">
      <alignment horizontal="left" vertical="center"/>
    </xf>
    <xf numFmtId="0" fontId="9" fillId="2" borderId="7" xfId="0" applyFont="1" applyFill="1" applyBorder="1" applyAlignment="1" applyProtection="1">
      <alignment horizontal="left" vertical="center"/>
    </xf>
    <xf numFmtId="0" fontId="8" fillId="2" borderId="35" xfId="0" applyFont="1" applyFill="1" applyBorder="1" applyAlignment="1" applyProtection="1">
      <alignment horizontal="center" vertical="center" shrinkToFit="1"/>
    </xf>
    <xf numFmtId="180" fontId="8" fillId="6" borderId="35" xfId="0" applyNumberFormat="1" applyFont="1" applyFill="1" applyBorder="1" applyAlignment="1" applyProtection="1">
      <alignment horizontal="center" vertical="center" shrinkToFit="1"/>
      <protection locked="0"/>
    </xf>
    <xf numFmtId="0" fontId="15" fillId="6" borderId="0" xfId="0" applyFont="1" applyFill="1" applyAlignment="1">
      <alignment horizontal="center" vertical="center"/>
    </xf>
    <xf numFmtId="0" fontId="8" fillId="6" borderId="0" xfId="0" applyFont="1" applyFill="1" applyAlignment="1" applyProtection="1">
      <alignment horizontal="left" vertical="center" wrapText="1"/>
      <protection locked="0"/>
    </xf>
    <xf numFmtId="0" fontId="8" fillId="6" borderId="0" xfId="0" applyFont="1" applyFill="1" applyAlignment="1" applyProtection="1">
      <alignment horizontal="left" vertical="center"/>
      <protection locked="0"/>
    </xf>
    <xf numFmtId="0" fontId="9" fillId="6" borderId="0" xfId="0" applyFont="1" applyFill="1" applyAlignment="1" applyProtection="1">
      <alignment horizontal="left" vertical="center" wrapText="1"/>
      <protection locked="0"/>
    </xf>
    <xf numFmtId="179" fontId="8" fillId="6" borderId="0" xfId="0" applyNumberFormat="1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6" borderId="44" xfId="0" applyFont="1" applyFill="1" applyBorder="1" applyAlignment="1">
      <alignment horizontal="center" vertical="center"/>
    </xf>
    <xf numFmtId="0" fontId="8" fillId="6" borderId="23" xfId="0" applyFont="1" applyFill="1" applyBorder="1" applyAlignment="1" applyProtection="1">
      <alignment horizontal="center" vertical="center" shrinkToFit="1"/>
      <protection locked="0"/>
    </xf>
    <xf numFmtId="0" fontId="8" fillId="6" borderId="24" xfId="0" applyFont="1" applyFill="1" applyBorder="1" applyAlignment="1" applyProtection="1">
      <alignment horizontal="center" vertical="center" shrinkToFit="1"/>
      <protection locked="0"/>
    </xf>
    <xf numFmtId="0" fontId="8" fillId="6" borderId="29" xfId="0" applyFont="1" applyFill="1" applyBorder="1" applyAlignment="1" applyProtection="1">
      <alignment horizontal="center" vertical="center" shrinkToFit="1"/>
      <protection locked="0"/>
    </xf>
    <xf numFmtId="0" fontId="8" fillId="6" borderId="23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 shrinkToFit="1"/>
    </xf>
    <xf numFmtId="0" fontId="20" fillId="0" borderId="35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181" fontId="9" fillId="0" borderId="13" xfId="0" applyNumberFormat="1" applyFont="1" applyFill="1" applyBorder="1" applyAlignment="1">
      <alignment horizontal="center" vertical="center" shrinkToFit="1"/>
    </xf>
    <xf numFmtId="0" fontId="20" fillId="0" borderId="3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10" fontId="8" fillId="0" borderId="17" xfId="0" applyNumberFormat="1" applyFont="1" applyFill="1" applyBorder="1" applyAlignment="1" applyProtection="1">
      <alignment horizontal="center" vertical="center" shrinkToFit="1"/>
    </xf>
    <xf numFmtId="10" fontId="8" fillId="0" borderId="18" xfId="0" applyNumberFormat="1" applyFont="1" applyFill="1" applyBorder="1" applyAlignment="1" applyProtection="1">
      <alignment horizontal="center" vertical="center" shrinkToFit="1"/>
    </xf>
    <xf numFmtId="10" fontId="8" fillId="0" borderId="16" xfId="0" applyNumberFormat="1" applyFont="1" applyFill="1" applyBorder="1" applyAlignment="1" applyProtection="1">
      <alignment horizontal="center" vertical="center" shrinkToFit="1"/>
    </xf>
    <xf numFmtId="10" fontId="8" fillId="0" borderId="17" xfId="0" applyNumberFormat="1" applyFont="1" applyFill="1" applyBorder="1" applyAlignment="1" applyProtection="1">
      <alignment horizontal="right" vertical="center" shrinkToFit="1"/>
    </xf>
    <xf numFmtId="10" fontId="8" fillId="0" borderId="18" xfId="0" applyNumberFormat="1" applyFont="1" applyFill="1" applyBorder="1" applyAlignment="1" applyProtection="1">
      <alignment horizontal="right" vertical="center" shrinkToFit="1"/>
    </xf>
    <xf numFmtId="10" fontId="8" fillId="0" borderId="16" xfId="0" applyNumberFormat="1" applyFont="1" applyFill="1" applyBorder="1" applyAlignment="1" applyProtection="1">
      <alignment horizontal="right" vertical="center" shrinkToFit="1"/>
    </xf>
    <xf numFmtId="0" fontId="9" fillId="0" borderId="35" xfId="0" applyFont="1" applyFill="1" applyBorder="1" applyAlignment="1">
      <alignment horizontal="left" vertical="center" shrinkToFit="1"/>
    </xf>
    <xf numFmtId="0" fontId="9" fillId="0" borderId="35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26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3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 shrinkToFit="1"/>
    </xf>
    <xf numFmtId="0" fontId="9" fillId="0" borderId="18" xfId="0" applyFont="1" applyFill="1" applyBorder="1" applyAlignment="1">
      <alignment horizontal="left" vertical="center" shrinkToFit="1"/>
    </xf>
    <xf numFmtId="0" fontId="9" fillId="0" borderId="16" xfId="0" applyFont="1" applyFill="1" applyBorder="1" applyAlignment="1">
      <alignment horizontal="left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12" borderId="0" xfId="0" applyFont="1" applyFill="1" applyAlignment="1">
      <alignment horizontal="center" vertical="center"/>
    </xf>
    <xf numFmtId="180" fontId="8" fillId="0" borderId="17" xfId="0" applyNumberFormat="1" applyFont="1" applyFill="1" applyBorder="1" applyAlignment="1" applyProtection="1">
      <alignment horizontal="center" vertical="center" shrinkToFit="1"/>
    </xf>
    <xf numFmtId="180" fontId="8" fillId="0" borderId="18" xfId="0" applyNumberFormat="1" applyFont="1" applyFill="1" applyBorder="1" applyAlignment="1" applyProtection="1">
      <alignment horizontal="center" vertical="center" shrinkToFit="1"/>
    </xf>
    <xf numFmtId="180" fontId="8" fillId="0" borderId="16" xfId="0" applyNumberFormat="1" applyFont="1" applyFill="1" applyBorder="1" applyAlignment="1" applyProtection="1">
      <alignment horizontal="center" vertical="center" shrinkToFit="1"/>
    </xf>
    <xf numFmtId="176" fontId="8" fillId="0" borderId="17" xfId="0" applyNumberFormat="1" applyFont="1" applyFill="1" applyBorder="1" applyAlignment="1" applyProtection="1">
      <alignment horizontal="center" vertical="center" shrinkToFit="1"/>
    </xf>
    <xf numFmtId="176" fontId="8" fillId="0" borderId="18" xfId="0" applyNumberFormat="1" applyFont="1" applyFill="1" applyBorder="1" applyAlignment="1" applyProtection="1">
      <alignment horizontal="center" vertical="center" shrinkToFit="1"/>
    </xf>
    <xf numFmtId="176" fontId="8" fillId="0" borderId="16" xfId="0" applyNumberFormat="1" applyFont="1" applyFill="1" applyBorder="1" applyAlignment="1" applyProtection="1">
      <alignment horizontal="center" vertical="center" shrinkToFit="1"/>
    </xf>
    <xf numFmtId="10" fontId="8" fillId="0" borderId="40" xfId="0" applyNumberFormat="1" applyFont="1" applyFill="1" applyBorder="1" applyAlignment="1" applyProtection="1">
      <alignment horizontal="right" vertical="center" shrinkToFit="1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left" vertical="center" shrinkToFit="1"/>
    </xf>
    <xf numFmtId="179" fontId="9" fillId="0" borderId="0" xfId="0" applyNumberFormat="1" applyFont="1" applyFill="1" applyAlignment="1">
      <alignment horizontal="center" vertical="center" shrinkToFit="1"/>
    </xf>
    <xf numFmtId="188" fontId="8" fillId="0" borderId="35" xfId="0" applyNumberFormat="1" applyFont="1" applyFill="1" applyBorder="1" applyAlignment="1" applyProtection="1">
      <alignment horizontal="right" vertical="center" shrinkToFi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textRotation="255" wrapText="1"/>
    </xf>
    <xf numFmtId="0" fontId="9" fillId="0" borderId="3" xfId="0" applyFont="1" applyFill="1" applyBorder="1" applyAlignment="1">
      <alignment horizontal="center" vertical="center" textRotation="255" wrapText="1"/>
    </xf>
    <xf numFmtId="0" fontId="9" fillId="0" borderId="1" xfId="0" applyFont="1" applyFill="1" applyBorder="1" applyAlignment="1">
      <alignment horizontal="center" vertical="center" textRotation="255" wrapText="1"/>
    </xf>
    <xf numFmtId="0" fontId="9" fillId="0" borderId="7" xfId="0" applyFont="1" applyFill="1" applyBorder="1" applyAlignment="1">
      <alignment horizontal="center" vertical="center" textRotation="255" wrapText="1"/>
    </xf>
    <xf numFmtId="0" fontId="9" fillId="0" borderId="9" xfId="0" applyFont="1" applyFill="1" applyBorder="1" applyAlignment="1">
      <alignment horizontal="center" vertical="center" textRotation="255" wrapText="1"/>
    </xf>
    <xf numFmtId="0" fontId="9" fillId="0" borderId="8" xfId="0" applyFont="1" applyFill="1" applyBorder="1" applyAlignment="1">
      <alignment horizontal="center" vertical="center" textRotation="255" wrapText="1"/>
    </xf>
    <xf numFmtId="0" fontId="8" fillId="0" borderId="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83" fontId="9" fillId="6" borderId="0" xfId="0" applyNumberFormat="1" applyFont="1" applyFill="1" applyBorder="1" applyAlignment="1">
      <alignment horizontal="right" vertical="center"/>
    </xf>
    <xf numFmtId="187" fontId="9" fillId="0" borderId="24" xfId="0" applyNumberFormat="1" applyFont="1" applyFill="1" applyBorder="1" applyAlignment="1">
      <alignment horizontal="right" vertical="center" shrinkToFit="1"/>
    </xf>
    <xf numFmtId="184" fontId="9" fillId="0" borderId="24" xfId="0" applyNumberFormat="1" applyFont="1" applyFill="1" applyBorder="1" applyAlignment="1">
      <alignment horizontal="right" vertical="center" shrinkToFit="1"/>
    </xf>
    <xf numFmtId="0" fontId="8" fillId="0" borderId="4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184" fontId="9" fillId="0" borderId="26" xfId="0" applyNumberFormat="1" applyFont="1" applyFill="1" applyBorder="1" applyAlignment="1">
      <alignment horizontal="right" vertical="center" shrinkToFit="1"/>
    </xf>
    <xf numFmtId="186" fontId="9" fillId="0" borderId="13" xfId="2" applyNumberFormat="1" applyFont="1" applyFill="1" applyBorder="1" applyAlignment="1">
      <alignment horizontal="right" vertical="center" shrinkToFit="1"/>
    </xf>
    <xf numFmtId="58" fontId="8" fillId="0" borderId="0" xfId="3" applyNumberFormat="1" applyFont="1" applyFill="1" applyAlignment="1">
      <alignment horizontal="right" vertical="center"/>
    </xf>
    <xf numFmtId="0" fontId="9" fillId="0" borderId="18" xfId="0" applyNumberFormat="1" applyFont="1" applyFill="1" applyBorder="1" applyAlignment="1">
      <alignment horizontal="left" vertical="center" shrinkToFit="1"/>
    </xf>
    <xf numFmtId="0" fontId="9" fillId="0" borderId="16" xfId="0" applyNumberFormat="1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178" fontId="9" fillId="0" borderId="13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left" vertical="center" wrapText="1" shrinkToFit="1"/>
    </xf>
    <xf numFmtId="186" fontId="9" fillId="0" borderId="24" xfId="2" applyNumberFormat="1" applyFont="1" applyFill="1" applyBorder="1" applyAlignment="1">
      <alignment horizontal="right" vertical="center" shrinkToFit="1"/>
    </xf>
    <xf numFmtId="186" fontId="9" fillId="0" borderId="31" xfId="2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187" fontId="21" fillId="1" borderId="23" xfId="0" applyNumberFormat="1" applyFont="1" applyFill="1" applyBorder="1" applyAlignment="1">
      <alignment horizontal="center" vertical="center" shrinkToFit="1"/>
    </xf>
    <xf numFmtId="187" fontId="21" fillId="1" borderId="24" xfId="0" applyNumberFormat="1" applyFont="1" applyFill="1" applyBorder="1" applyAlignment="1">
      <alignment horizontal="center" vertical="center" shrinkToFit="1"/>
    </xf>
    <xf numFmtId="187" fontId="21" fillId="1" borderId="29" xfId="0" applyNumberFormat="1" applyFont="1" applyFill="1" applyBorder="1" applyAlignment="1">
      <alignment horizontal="center" vertical="center" shrinkToFit="1"/>
    </xf>
    <xf numFmtId="187" fontId="9" fillId="0" borderId="13" xfId="0" applyNumberFormat="1" applyFont="1" applyFill="1" applyBorder="1" applyAlignment="1">
      <alignment horizontal="right" vertical="center" shrinkToFit="1"/>
    </xf>
    <xf numFmtId="0" fontId="8" fillId="6" borderId="0" xfId="0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9" fontId="9" fillId="0" borderId="13" xfId="0" applyNumberFormat="1" applyFont="1" applyFill="1" applyBorder="1" applyAlignment="1">
      <alignment horizontal="center" vertical="center" shrinkToFit="1"/>
    </xf>
    <xf numFmtId="187" fontId="9" fillId="0" borderId="13" xfId="0" applyNumberFormat="1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left" vertical="center"/>
    </xf>
    <xf numFmtId="0" fontId="17" fillId="0" borderId="3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textRotation="255"/>
    </xf>
    <xf numFmtId="0" fontId="8" fillId="0" borderId="34" xfId="0" applyFont="1" applyFill="1" applyBorder="1" applyAlignment="1">
      <alignment horizontal="center" vertical="center" textRotation="255"/>
    </xf>
    <xf numFmtId="0" fontId="8" fillId="0" borderId="9" xfId="0" applyFont="1" applyFill="1" applyBorder="1" applyAlignment="1">
      <alignment horizontal="center" vertical="center" textRotation="255"/>
    </xf>
    <xf numFmtId="0" fontId="8" fillId="0" borderId="21" xfId="0" applyFont="1" applyFill="1" applyBorder="1" applyAlignment="1">
      <alignment horizontal="center" vertical="center" textRotation="255"/>
    </xf>
    <xf numFmtId="0" fontId="17" fillId="0" borderId="25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 shrinkToFit="1"/>
    </xf>
    <xf numFmtId="10" fontId="22" fillId="0" borderId="17" xfId="0" applyNumberFormat="1" applyFont="1" applyFill="1" applyBorder="1" applyAlignment="1">
      <alignment horizontal="center" vertical="center" shrinkToFit="1"/>
    </xf>
    <xf numFmtId="10" fontId="22" fillId="0" borderId="18" xfId="0" applyNumberFormat="1" applyFont="1" applyFill="1" applyBorder="1" applyAlignment="1">
      <alignment horizontal="center" vertical="center" shrinkToFit="1"/>
    </xf>
    <xf numFmtId="10" fontId="22" fillId="0" borderId="16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shrinkToFit="1"/>
    </xf>
    <xf numFmtId="0" fontId="9" fillId="0" borderId="8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17" fillId="0" borderId="43" xfId="0" applyFont="1" applyFill="1" applyBorder="1" applyAlignment="1">
      <alignment horizontal="left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5">
    <dxf>
      <font>
        <strike/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AP68"/>
  <sheetViews>
    <sheetView view="pageBreakPreview" zoomScaleNormal="90" workbookViewId="0">
      <selection activeCell="E16" sqref="E16:AE16"/>
    </sheetView>
  </sheetViews>
  <sheetFormatPr defaultColWidth="9" defaultRowHeight="13.2" x14ac:dyDescent="0.2"/>
  <cols>
    <col min="1" max="1" width="3.21875" style="6" customWidth="1"/>
    <col min="2" max="2" width="2" style="6" customWidth="1"/>
    <col min="3" max="3" width="8.6640625" style="6" customWidth="1"/>
    <col min="4" max="4" width="3.109375" style="6" customWidth="1"/>
    <col min="5" max="5" width="6.6640625" style="6" customWidth="1"/>
    <col min="6" max="6" width="3.109375" style="6" customWidth="1"/>
    <col min="7" max="7" width="2" style="6" customWidth="1"/>
    <col min="8" max="8" width="2.6640625" style="6" customWidth="1"/>
    <col min="9" max="9" width="2.44140625" style="6" customWidth="1"/>
    <col min="10" max="10" width="3.6640625" style="6" customWidth="1"/>
    <col min="11" max="11" width="5.33203125" style="6" customWidth="1"/>
    <col min="12" max="12" width="2" style="6" customWidth="1"/>
    <col min="13" max="13" width="6" style="6" customWidth="1"/>
    <col min="14" max="14" width="1.6640625" style="6" customWidth="1"/>
    <col min="15" max="15" width="2.6640625" style="6" customWidth="1"/>
    <col min="16" max="16" width="3.109375" style="6" customWidth="1"/>
    <col min="17" max="17" width="2.77734375" style="6" customWidth="1"/>
    <col min="18" max="18" width="3" style="6" customWidth="1"/>
    <col min="19" max="19" width="2.77734375" style="6" customWidth="1"/>
    <col min="20" max="20" width="5.44140625" style="6" customWidth="1"/>
    <col min="21" max="21" width="2.44140625" style="6" customWidth="1"/>
    <col min="22" max="22" width="3.109375" style="6" customWidth="1"/>
    <col min="23" max="23" width="2.77734375" style="6" customWidth="1"/>
    <col min="24" max="24" width="3" style="6" customWidth="1"/>
    <col min="25" max="25" width="2" style="6" customWidth="1"/>
    <col min="26" max="27" width="2.109375" style="6" customWidth="1"/>
    <col min="28" max="28" width="1.77734375" style="6" customWidth="1"/>
    <col min="29" max="29" width="4.33203125" style="6" customWidth="1"/>
    <col min="30" max="30" width="2.109375" style="6" customWidth="1"/>
    <col min="31" max="31" width="2.6640625" style="6" customWidth="1"/>
    <col min="32" max="32" width="0.6640625" style="6" customWidth="1"/>
    <col min="33" max="33" width="8.109375" style="6" customWidth="1"/>
    <col min="34" max="34" width="17.88671875" style="6" customWidth="1"/>
    <col min="35" max="35" width="6" style="3" bestFit="1" customWidth="1"/>
    <col min="36" max="36" width="68.6640625" style="4" customWidth="1"/>
    <col min="37" max="37" width="31.21875" style="5" customWidth="1"/>
    <col min="38" max="40" width="9" style="5"/>
    <col min="41" max="16384" width="9" style="6"/>
  </cols>
  <sheetData>
    <row r="1" spans="1:40" ht="9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2"/>
    </row>
    <row r="2" spans="1:40" ht="15.75" customHeight="1" x14ac:dyDescent="0.2">
      <c r="A2" s="7"/>
      <c r="B2" s="209" t="s">
        <v>194</v>
      </c>
      <c r="C2" s="210"/>
      <c r="D2" s="322" t="str">
        <f>IF(F17="","",IF(OR(F17="港区",F17="新宿区",F17="江東区",F17="品川区",F17="渋谷区",F17="豊島区",F17="荒川区",F17="目黒区",F17="葛飾区",F17="江戸川区",F17="国分寺市")=TRUE,F17,"東京都"))</f>
        <v>新宿区</v>
      </c>
      <c r="E2" s="323"/>
      <c r="F2" s="324"/>
      <c r="G2" s="7"/>
      <c r="H2" s="7"/>
      <c r="I2" s="7"/>
      <c r="J2" s="7" t="s">
        <v>193</v>
      </c>
      <c r="K2" s="7"/>
      <c r="L2" s="7"/>
      <c r="M2" s="7"/>
      <c r="N2" s="7"/>
      <c r="O2" s="7"/>
      <c r="P2" s="7"/>
      <c r="Q2" s="7"/>
      <c r="R2" s="7"/>
      <c r="S2" s="7"/>
      <c r="T2" s="7"/>
      <c r="U2" s="342" t="s">
        <v>109</v>
      </c>
      <c r="V2" s="342"/>
      <c r="W2" s="342"/>
      <c r="X2" s="342"/>
      <c r="Y2" s="338" t="s">
        <v>178</v>
      </c>
      <c r="Z2" s="338"/>
      <c r="AA2" s="338"/>
      <c r="AB2" s="338"/>
      <c r="AC2" s="338"/>
      <c r="AD2" s="338"/>
      <c r="AE2" s="338"/>
      <c r="AF2" s="1"/>
      <c r="AG2" s="8"/>
      <c r="AH2" s="9"/>
      <c r="AI2" s="10"/>
      <c r="AM2" s="5" t="s">
        <v>32</v>
      </c>
      <c r="AN2" s="5" t="s">
        <v>122</v>
      </c>
    </row>
    <row r="3" spans="1:40" ht="1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342" t="s">
        <v>195</v>
      </c>
      <c r="V3" s="342"/>
      <c r="W3" s="342"/>
      <c r="X3" s="342"/>
      <c r="Y3" s="338"/>
      <c r="Z3" s="338"/>
      <c r="AA3" s="338"/>
      <c r="AB3" s="338"/>
      <c r="AC3" s="338"/>
      <c r="AD3" s="338"/>
      <c r="AE3" s="338"/>
      <c r="AF3" s="1"/>
      <c r="AG3" s="2"/>
      <c r="AH3" s="2"/>
      <c r="AM3" s="5" t="s">
        <v>33</v>
      </c>
      <c r="AN3" s="5" t="s">
        <v>177</v>
      </c>
    </row>
    <row r="4" spans="1:40" x14ac:dyDescent="0.2">
      <c r="A4" s="12" t="s">
        <v>227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"/>
      <c r="AH4" s="2"/>
      <c r="AM4" s="13" t="s">
        <v>103</v>
      </c>
      <c r="AN4" s="5" t="s">
        <v>178</v>
      </c>
    </row>
    <row r="5" spans="1:40" ht="4.5" customHeight="1" x14ac:dyDescent="0.2">
      <c r="A5" s="1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2"/>
      <c r="AH5" s="2"/>
      <c r="AK5" s="14"/>
      <c r="AM5" s="13" t="s">
        <v>104</v>
      </c>
      <c r="AN5" s="5" t="s">
        <v>179</v>
      </c>
    </row>
    <row r="6" spans="1:40" ht="15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49" t="s">
        <v>29</v>
      </c>
      <c r="W6" s="251"/>
      <c r="X6" s="339"/>
      <c r="Y6" s="340"/>
      <c r="Z6" s="340"/>
      <c r="AA6" s="340"/>
      <c r="AB6" s="340"/>
      <c r="AC6" s="340"/>
      <c r="AD6" s="340"/>
      <c r="AE6" s="341"/>
      <c r="AF6" s="1"/>
      <c r="AG6" s="2"/>
      <c r="AH6" s="2"/>
      <c r="AM6" s="5" t="s">
        <v>34</v>
      </c>
      <c r="AN6" s="5" t="s">
        <v>181</v>
      </c>
    </row>
    <row r="7" spans="1:40" ht="18" customHeight="1" x14ac:dyDescent="0.2">
      <c r="A7" s="1"/>
      <c r="B7" s="198" t="s">
        <v>235</v>
      </c>
      <c r="C7" s="1"/>
      <c r="D7" s="343"/>
      <c r="E7" s="343"/>
      <c r="F7" s="343"/>
      <c r="G7" s="343"/>
      <c r="H7" s="343"/>
      <c r="I7" s="198" t="s">
        <v>236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"/>
      <c r="AH7" s="2"/>
      <c r="AM7" s="5" t="s">
        <v>35</v>
      </c>
      <c r="AN7" s="5" t="s">
        <v>180</v>
      </c>
    </row>
    <row r="8" spans="1:40" ht="3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"/>
      <c r="AH8" s="2"/>
      <c r="AM8" s="5" t="s">
        <v>36</v>
      </c>
    </row>
    <row r="9" spans="1:40" ht="16.5" customHeight="1" x14ac:dyDescent="0.2">
      <c r="A9" s="15" t="s">
        <v>191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 t="s">
        <v>192</v>
      </c>
      <c r="O9" s="15"/>
      <c r="P9" s="15"/>
      <c r="Q9" s="15"/>
      <c r="R9" s="15"/>
      <c r="S9" s="15"/>
      <c r="T9" s="15"/>
      <c r="U9" s="12"/>
      <c r="V9" s="12"/>
      <c r="W9" s="12"/>
      <c r="X9" s="12"/>
      <c r="Y9" s="12"/>
      <c r="Z9" s="12"/>
      <c r="AA9" s="12"/>
      <c r="AB9" s="12"/>
      <c r="AC9" s="12"/>
      <c r="AD9" s="12"/>
      <c r="AE9" s="1"/>
      <c r="AF9" s="1"/>
      <c r="AG9" s="9"/>
      <c r="AH9" s="16"/>
      <c r="AI9" s="17"/>
      <c r="AM9" s="18" t="s">
        <v>105</v>
      </c>
    </row>
    <row r="10" spans="1:40" ht="18.75" customHeight="1" x14ac:dyDescent="0.2">
      <c r="A10" s="12"/>
      <c r="B10" s="12"/>
      <c r="C10" s="12" t="s">
        <v>141</v>
      </c>
      <c r="D10" s="325"/>
      <c r="E10" s="326"/>
      <c r="F10" s="19"/>
      <c r="G10" s="20"/>
      <c r="H10" s="20"/>
      <c r="I10" s="20"/>
      <c r="J10" s="20"/>
      <c r="K10" s="20"/>
      <c r="L10" s="20"/>
      <c r="M10" s="20"/>
      <c r="N10" s="12"/>
      <c r="O10" s="12"/>
      <c r="P10" s="271" t="s">
        <v>141</v>
      </c>
      <c r="Q10" s="271"/>
      <c r="R10" s="332"/>
      <c r="S10" s="333"/>
      <c r="T10" s="334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1"/>
      <c r="AG10" s="8"/>
      <c r="AH10" s="23"/>
      <c r="AI10" s="10"/>
      <c r="AM10" s="18" t="s">
        <v>106</v>
      </c>
    </row>
    <row r="11" spans="1:40" ht="31.5" customHeight="1" x14ac:dyDescent="0.2">
      <c r="A11" s="12"/>
      <c r="B11" s="12"/>
      <c r="C11" s="12" t="s">
        <v>31</v>
      </c>
      <c r="D11" s="335"/>
      <c r="E11" s="336"/>
      <c r="F11" s="336"/>
      <c r="G11" s="336"/>
      <c r="H11" s="336"/>
      <c r="I11" s="336"/>
      <c r="J11" s="336"/>
      <c r="K11" s="336"/>
      <c r="L11" s="336"/>
      <c r="M11" s="337"/>
      <c r="N11" s="12"/>
      <c r="O11" s="12"/>
      <c r="P11" s="20" t="s">
        <v>30</v>
      </c>
      <c r="Q11" s="20"/>
      <c r="R11" s="335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7"/>
      <c r="AF11" s="1"/>
      <c r="AG11" s="8"/>
      <c r="AH11" s="9"/>
      <c r="AI11" s="10"/>
      <c r="AM11" s="18" t="s">
        <v>37</v>
      </c>
    </row>
    <row r="12" spans="1:40" ht="21" customHeight="1" x14ac:dyDescent="0.2">
      <c r="A12" s="12"/>
      <c r="B12" s="12"/>
      <c r="C12" s="12" t="s">
        <v>25</v>
      </c>
      <c r="D12" s="227"/>
      <c r="E12" s="228"/>
      <c r="F12" s="228"/>
      <c r="G12" s="228"/>
      <c r="H12" s="228"/>
      <c r="I12" s="228"/>
      <c r="J12" s="228"/>
      <c r="K12" s="228"/>
      <c r="L12" s="229"/>
      <c r="M12" s="20"/>
      <c r="N12" s="12"/>
      <c r="O12" s="12"/>
      <c r="P12" s="20" t="s">
        <v>25</v>
      </c>
      <c r="Q12" s="20"/>
      <c r="R12" s="327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9"/>
      <c r="AD12" s="20"/>
      <c r="AE12" s="20"/>
      <c r="AF12" s="1"/>
      <c r="AG12" s="2"/>
      <c r="AH12" s="2"/>
      <c r="AK12" s="5" t="s">
        <v>182</v>
      </c>
      <c r="AM12" s="5" t="s">
        <v>38</v>
      </c>
    </row>
    <row r="13" spans="1:40" ht="35.25" customHeight="1" x14ac:dyDescent="0.2">
      <c r="A13" s="12"/>
      <c r="B13" s="12"/>
      <c r="C13" s="12" t="s">
        <v>26</v>
      </c>
      <c r="D13" s="278"/>
      <c r="E13" s="279"/>
      <c r="F13" s="279"/>
      <c r="G13" s="279"/>
      <c r="H13" s="279"/>
      <c r="I13" s="279"/>
      <c r="J13" s="279"/>
      <c r="K13" s="279"/>
      <c r="L13" s="280"/>
      <c r="M13" s="12"/>
      <c r="N13" s="12"/>
      <c r="O13" s="12"/>
      <c r="P13" s="20" t="s">
        <v>26</v>
      </c>
      <c r="Q13" s="20"/>
      <c r="R13" s="274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6"/>
      <c r="AD13" s="21"/>
      <c r="AE13" s="24"/>
      <c r="AF13" s="1"/>
      <c r="AG13" s="2"/>
      <c r="AH13" s="2"/>
      <c r="AK13" s="5" t="s">
        <v>183</v>
      </c>
      <c r="AM13" s="5" t="s">
        <v>39</v>
      </c>
    </row>
    <row r="14" spans="1:40" ht="19.5" customHeight="1" x14ac:dyDescent="0.15">
      <c r="A14" s="12"/>
      <c r="B14" s="12"/>
      <c r="C14" s="12" t="s">
        <v>27</v>
      </c>
      <c r="D14" s="332"/>
      <c r="E14" s="333"/>
      <c r="F14" s="333"/>
      <c r="G14" s="333"/>
      <c r="H14" s="333"/>
      <c r="I14" s="333"/>
      <c r="J14" s="333"/>
      <c r="K14" s="333"/>
      <c r="L14" s="334"/>
      <c r="M14" s="20"/>
      <c r="N14" s="12"/>
      <c r="O14" s="12"/>
      <c r="P14" s="25" t="s">
        <v>214</v>
      </c>
      <c r="Q14" s="26"/>
      <c r="R14" s="12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1"/>
      <c r="AF14" s="1"/>
      <c r="AG14" s="27"/>
      <c r="AH14" s="2"/>
      <c r="AK14" s="5" t="s">
        <v>184</v>
      </c>
      <c r="AM14" s="18" t="s">
        <v>107</v>
      </c>
    </row>
    <row r="15" spans="1:40" ht="11.2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8"/>
      <c r="AH15" s="29"/>
      <c r="AI15" s="30"/>
      <c r="AM15" s="5" t="s">
        <v>40</v>
      </c>
    </row>
    <row r="16" spans="1:40" s="37" customFormat="1" ht="18" customHeight="1" x14ac:dyDescent="0.2">
      <c r="A16" s="31"/>
      <c r="B16" s="317" t="s">
        <v>0</v>
      </c>
      <c r="C16" s="317"/>
      <c r="D16" s="32"/>
      <c r="E16" s="304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6"/>
      <c r="AF16" s="1"/>
      <c r="AG16" s="9"/>
      <c r="AH16" s="33"/>
      <c r="AI16" s="34"/>
      <c r="AJ16" s="35"/>
      <c r="AK16" s="36" t="s">
        <v>185</v>
      </c>
      <c r="AL16" s="36"/>
      <c r="AM16" s="5" t="s">
        <v>41</v>
      </c>
      <c r="AN16" s="36"/>
    </row>
    <row r="17" spans="1:40" s="37" customFormat="1" ht="18" customHeight="1" x14ac:dyDescent="0.2">
      <c r="A17" s="38"/>
      <c r="B17" s="315" t="s">
        <v>1</v>
      </c>
      <c r="C17" s="315"/>
      <c r="D17" s="39"/>
      <c r="E17" s="40" t="s">
        <v>225</v>
      </c>
      <c r="F17" s="287" t="s">
        <v>104</v>
      </c>
      <c r="G17" s="287"/>
      <c r="H17" s="287"/>
      <c r="I17" s="287"/>
      <c r="J17" s="287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1"/>
      <c r="AF17" s="1"/>
      <c r="AG17" s="9"/>
      <c r="AH17" s="33"/>
      <c r="AI17" s="34"/>
      <c r="AJ17" s="35"/>
      <c r="AK17" s="36" t="s">
        <v>186</v>
      </c>
      <c r="AL17" s="36"/>
      <c r="AM17" s="18" t="s">
        <v>108</v>
      </c>
      <c r="AN17" s="36"/>
    </row>
    <row r="18" spans="1:40" s="37" customFormat="1" ht="18" customHeight="1" x14ac:dyDescent="0.2">
      <c r="A18" s="41"/>
      <c r="B18" s="284" t="s">
        <v>203</v>
      </c>
      <c r="C18" s="284"/>
      <c r="D18" s="42"/>
      <c r="E18" s="299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1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6"/>
      <c r="AF18" s="1"/>
      <c r="AG18" s="9"/>
      <c r="AH18" s="43"/>
      <c r="AI18" s="34"/>
      <c r="AJ18" s="44"/>
      <c r="AK18" s="36" t="s">
        <v>187</v>
      </c>
      <c r="AL18" s="36"/>
      <c r="AM18" s="5" t="s">
        <v>42</v>
      </c>
      <c r="AN18" s="36"/>
    </row>
    <row r="19" spans="1:40" s="37" customFormat="1" ht="15" customHeight="1" x14ac:dyDescent="0.2">
      <c r="A19" s="288" t="s">
        <v>234</v>
      </c>
      <c r="B19" s="289"/>
      <c r="C19" s="289"/>
      <c r="D19" s="32"/>
      <c r="E19" s="295" t="s">
        <v>14</v>
      </c>
      <c r="F19" s="296"/>
      <c r="G19" s="296"/>
      <c r="H19" s="296"/>
      <c r="I19" s="296"/>
      <c r="J19" s="297"/>
      <c r="K19" s="295" t="s">
        <v>19</v>
      </c>
      <c r="L19" s="296"/>
      <c r="M19" s="296"/>
      <c r="N19" s="296"/>
      <c r="O19" s="296"/>
      <c r="P19" s="297"/>
      <c r="Q19" s="288" t="s">
        <v>22</v>
      </c>
      <c r="R19" s="289"/>
      <c r="S19" s="289"/>
      <c r="T19" s="289"/>
      <c r="U19" s="289"/>
      <c r="V19" s="289"/>
      <c r="W19" s="298"/>
      <c r="X19" s="288" t="s">
        <v>207</v>
      </c>
      <c r="Y19" s="289"/>
      <c r="Z19" s="289"/>
      <c r="AA19" s="289"/>
      <c r="AB19" s="289"/>
      <c r="AC19" s="289"/>
      <c r="AD19" s="289"/>
      <c r="AE19" s="298"/>
      <c r="AF19" s="1"/>
      <c r="AG19" s="257"/>
      <c r="AH19" s="257"/>
      <c r="AI19" s="34"/>
      <c r="AJ19" s="44"/>
      <c r="AK19" s="36" t="s">
        <v>188</v>
      </c>
      <c r="AL19" s="36"/>
      <c r="AM19" s="18" t="s">
        <v>110</v>
      </c>
      <c r="AN19" s="36"/>
    </row>
    <row r="20" spans="1:40" s="37" customFormat="1" ht="24" customHeight="1" x14ac:dyDescent="0.2">
      <c r="A20" s="290"/>
      <c r="B20" s="291"/>
      <c r="C20" s="291"/>
      <c r="D20" s="292"/>
      <c r="E20" s="272"/>
      <c r="F20" s="273"/>
      <c r="G20" s="273"/>
      <c r="H20" s="273"/>
      <c r="I20" s="273"/>
      <c r="J20" s="45" t="s">
        <v>142</v>
      </c>
      <c r="K20" s="293"/>
      <c r="L20" s="294"/>
      <c r="M20" s="294"/>
      <c r="N20" s="294"/>
      <c r="O20" s="294"/>
      <c r="P20" s="45" t="s">
        <v>142</v>
      </c>
      <c r="Q20" s="293"/>
      <c r="R20" s="294"/>
      <c r="S20" s="294"/>
      <c r="T20" s="294"/>
      <c r="U20" s="294"/>
      <c r="V20" s="294"/>
      <c r="W20" s="45" t="s">
        <v>142</v>
      </c>
      <c r="X20" s="46"/>
      <c r="Y20" s="307" t="str">
        <f>IF(Y2="","",IF(Y2="再開発等促進区","４０％","３５％"))</f>
        <v>３５％</v>
      </c>
      <c r="Z20" s="307"/>
      <c r="AA20" s="307"/>
      <c r="AB20" s="307"/>
      <c r="AC20" s="307"/>
      <c r="AD20" s="307"/>
      <c r="AE20" s="47"/>
      <c r="AF20" s="1"/>
      <c r="AG20" s="277"/>
      <c r="AH20" s="277"/>
      <c r="AI20" s="34"/>
      <c r="AJ20" s="44"/>
      <c r="AK20" s="36" t="s">
        <v>189</v>
      </c>
      <c r="AL20" s="36"/>
      <c r="AM20" s="5" t="s">
        <v>43</v>
      </c>
      <c r="AN20" s="36"/>
    </row>
    <row r="21" spans="1:40" s="37" customFormat="1" ht="9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"/>
      <c r="AH21" s="2"/>
      <c r="AI21" s="34"/>
      <c r="AJ21" s="44"/>
      <c r="AK21" s="36" t="s">
        <v>190</v>
      </c>
      <c r="AL21" s="36"/>
      <c r="AM21" s="5" t="s">
        <v>44</v>
      </c>
      <c r="AN21" s="36"/>
    </row>
    <row r="22" spans="1:40" s="37" customFormat="1" ht="15" customHeight="1" x14ac:dyDescent="0.2">
      <c r="A22" s="288" t="s">
        <v>220</v>
      </c>
      <c r="B22" s="289"/>
      <c r="C22" s="289"/>
      <c r="D22" s="32"/>
      <c r="E22" s="288" t="s">
        <v>222</v>
      </c>
      <c r="F22" s="289"/>
      <c r="G22" s="289"/>
      <c r="H22" s="289"/>
      <c r="I22" s="289"/>
      <c r="J22" s="298"/>
      <c r="K22" s="288" t="s">
        <v>219</v>
      </c>
      <c r="L22" s="289"/>
      <c r="M22" s="289"/>
      <c r="N22" s="289"/>
      <c r="O22" s="289"/>
      <c r="P22" s="298"/>
      <c r="Q22" s="48"/>
      <c r="R22" s="48"/>
      <c r="S22" s="48"/>
      <c r="T22" s="48"/>
      <c r="U22" s="48"/>
      <c r="V22" s="48"/>
      <c r="W22" s="48"/>
      <c r="X22" s="296"/>
      <c r="Y22" s="296"/>
      <c r="Z22" s="296"/>
      <c r="AA22" s="296"/>
      <c r="AB22" s="296"/>
      <c r="AC22" s="296"/>
      <c r="AD22" s="296"/>
      <c r="AE22" s="296"/>
      <c r="AF22" s="1"/>
      <c r="AG22" s="257"/>
      <c r="AH22" s="257"/>
      <c r="AI22" s="34"/>
      <c r="AJ22" s="44"/>
      <c r="AK22" s="36" t="s">
        <v>188</v>
      </c>
      <c r="AL22" s="36"/>
      <c r="AM22" s="18" t="s">
        <v>110</v>
      </c>
      <c r="AN22" s="36"/>
    </row>
    <row r="23" spans="1:40" s="37" customFormat="1" ht="24" customHeight="1" x14ac:dyDescent="0.2">
      <c r="A23" s="290"/>
      <c r="B23" s="291"/>
      <c r="C23" s="291"/>
      <c r="D23" s="292"/>
      <c r="E23" s="272"/>
      <c r="F23" s="273"/>
      <c r="G23" s="273"/>
      <c r="H23" s="273"/>
      <c r="I23" s="273"/>
      <c r="J23" s="45" t="s">
        <v>142</v>
      </c>
      <c r="K23" s="293"/>
      <c r="L23" s="294"/>
      <c r="M23" s="294"/>
      <c r="N23" s="294"/>
      <c r="O23" s="294"/>
      <c r="P23" s="45" t="s">
        <v>142</v>
      </c>
      <c r="Q23" s="49"/>
      <c r="R23" s="49"/>
      <c r="S23" s="49"/>
      <c r="T23" s="49"/>
      <c r="U23" s="49"/>
      <c r="V23" s="49"/>
      <c r="W23" s="50"/>
      <c r="X23" s="51"/>
      <c r="Y23" s="344"/>
      <c r="Z23" s="344"/>
      <c r="AA23" s="344"/>
      <c r="AB23" s="344"/>
      <c r="AC23" s="344"/>
      <c r="AD23" s="344"/>
      <c r="AE23" s="52"/>
      <c r="AF23" s="1"/>
      <c r="AG23" s="277"/>
      <c r="AH23" s="277"/>
      <c r="AI23" s="34"/>
      <c r="AJ23" s="44"/>
      <c r="AK23" s="36" t="s">
        <v>189</v>
      </c>
      <c r="AL23" s="36"/>
      <c r="AM23" s="5" t="s">
        <v>43</v>
      </c>
      <c r="AN23" s="36"/>
    </row>
    <row r="24" spans="1:40" s="37" customFormat="1" ht="9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"/>
      <c r="AH24" s="2"/>
      <c r="AI24" s="34"/>
      <c r="AJ24" s="44"/>
      <c r="AK24" s="36" t="s">
        <v>190</v>
      </c>
      <c r="AL24" s="36"/>
      <c r="AM24" s="5" t="s">
        <v>44</v>
      </c>
      <c r="AN24" s="36"/>
    </row>
    <row r="25" spans="1:40" s="37" customFormat="1" ht="15" customHeight="1" x14ac:dyDescent="0.2">
      <c r="A25" s="240" t="s">
        <v>2</v>
      </c>
      <c r="B25" s="302" t="s">
        <v>13</v>
      </c>
      <c r="C25" s="302"/>
      <c r="D25" s="302"/>
      <c r="E25" s="303"/>
      <c r="F25" s="53"/>
      <c r="G25" s="281" t="s">
        <v>18</v>
      </c>
      <c r="H25" s="282"/>
      <c r="I25" s="282"/>
      <c r="J25" s="282"/>
      <c r="K25" s="282"/>
      <c r="L25" s="282"/>
      <c r="M25" s="283"/>
      <c r="N25" s="281" t="s">
        <v>21</v>
      </c>
      <c r="O25" s="282"/>
      <c r="P25" s="282"/>
      <c r="Q25" s="282"/>
      <c r="R25" s="282"/>
      <c r="S25" s="282"/>
      <c r="T25" s="282"/>
      <c r="U25" s="283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1"/>
      <c r="AG25" s="2"/>
      <c r="AH25" s="2"/>
      <c r="AI25" s="34"/>
      <c r="AJ25" s="44"/>
      <c r="AK25" s="36"/>
      <c r="AL25" s="36"/>
      <c r="AM25" s="5" t="s">
        <v>45</v>
      </c>
      <c r="AN25" s="36"/>
    </row>
    <row r="26" spans="1:40" s="37" customFormat="1" ht="24" customHeight="1" x14ac:dyDescent="0.2">
      <c r="A26" s="320"/>
      <c r="B26" s="54" t="s">
        <v>143</v>
      </c>
      <c r="C26" s="265" t="e">
        <f>IF(Y2="","",IF(Y2="再開発等促進区",N47*0.4,N47*0.35))</f>
        <v>#VALUE!</v>
      </c>
      <c r="D26" s="265"/>
      <c r="E26" s="265"/>
      <c r="F26" s="55" t="s">
        <v>142</v>
      </c>
      <c r="G26" s="56" t="s">
        <v>144</v>
      </c>
      <c r="H26" s="265">
        <f>IF(Y2="","",IF(Y2="再開発等促進区",Q20*0.4,Q20*0.35))</f>
        <v>0</v>
      </c>
      <c r="I26" s="265"/>
      <c r="J26" s="265"/>
      <c r="K26" s="265"/>
      <c r="L26" s="265"/>
      <c r="M26" s="55" t="s">
        <v>142</v>
      </c>
      <c r="N26" s="263" t="s">
        <v>145</v>
      </c>
      <c r="O26" s="264"/>
      <c r="P26" s="264"/>
      <c r="Q26" s="345" t="e">
        <f>IF(C26="","",H26+C26)</f>
        <v>#VALUE!</v>
      </c>
      <c r="R26" s="345"/>
      <c r="S26" s="345"/>
      <c r="T26" s="345"/>
      <c r="U26" s="55" t="s">
        <v>142</v>
      </c>
      <c r="V26" s="57"/>
      <c r="W26" s="347"/>
      <c r="X26" s="347"/>
      <c r="Y26" s="347"/>
      <c r="Z26" s="347"/>
      <c r="AA26" s="58"/>
      <c r="AB26" s="58"/>
      <c r="AC26" s="258"/>
      <c r="AD26" s="258"/>
      <c r="AE26" s="59"/>
      <c r="AF26" s="1"/>
      <c r="AG26" s="2"/>
      <c r="AH26" s="2"/>
      <c r="AI26" s="34"/>
      <c r="AJ26" s="44"/>
      <c r="AK26" s="36"/>
      <c r="AL26" s="36"/>
      <c r="AM26" s="13" t="s">
        <v>46</v>
      </c>
      <c r="AN26" s="36"/>
    </row>
    <row r="27" spans="1:40" s="37" customFormat="1" ht="21.75" customHeight="1" x14ac:dyDescent="0.2">
      <c r="A27" s="269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1"/>
      <c r="AG27" s="257"/>
      <c r="AH27" s="257"/>
      <c r="AI27" s="34"/>
      <c r="AJ27" s="44"/>
      <c r="AK27" s="36"/>
      <c r="AL27" s="36"/>
      <c r="AM27" s="13" t="s">
        <v>47</v>
      </c>
      <c r="AN27" s="36"/>
    </row>
    <row r="28" spans="1:40" s="37" customFormat="1" ht="18" customHeight="1" x14ac:dyDescent="0.2">
      <c r="A28" s="240" t="s">
        <v>12</v>
      </c>
      <c r="B28" s="243" t="s">
        <v>3</v>
      </c>
      <c r="C28" s="244"/>
      <c r="D28" s="245"/>
      <c r="E28" s="266" t="s">
        <v>16</v>
      </c>
      <c r="F28" s="267"/>
      <c r="G28" s="267"/>
      <c r="H28" s="267"/>
      <c r="I28" s="267"/>
      <c r="J28" s="267"/>
      <c r="K28" s="268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60"/>
      <c r="Y28" s="260"/>
      <c r="Z28" s="260"/>
      <c r="AA28" s="260"/>
      <c r="AB28" s="260"/>
      <c r="AC28" s="260"/>
      <c r="AD28" s="260"/>
      <c r="AE28" s="260"/>
      <c r="AF28" s="1"/>
      <c r="AG28" s="60"/>
      <c r="AH28" s="61"/>
      <c r="AI28" s="34"/>
      <c r="AJ28" s="35"/>
      <c r="AK28" s="36"/>
      <c r="AL28" s="36"/>
      <c r="AM28" s="36" t="s">
        <v>48</v>
      </c>
      <c r="AN28" s="36"/>
    </row>
    <row r="29" spans="1:40" s="37" customFormat="1" ht="15.75" customHeight="1" x14ac:dyDescent="0.2">
      <c r="A29" s="241"/>
      <c r="B29" s="246"/>
      <c r="C29" s="315" t="s">
        <v>4</v>
      </c>
      <c r="D29" s="316"/>
      <c r="E29" s="312"/>
      <c r="F29" s="311"/>
      <c r="G29" s="311"/>
      <c r="H29" s="311"/>
      <c r="I29" s="311"/>
      <c r="J29" s="311"/>
      <c r="K29" s="62" t="s">
        <v>130</v>
      </c>
      <c r="L29" s="261"/>
      <c r="M29" s="261"/>
      <c r="N29" s="261"/>
      <c r="O29" s="63"/>
      <c r="P29" s="261"/>
      <c r="Q29" s="261"/>
      <c r="R29" s="261"/>
      <c r="S29" s="63"/>
      <c r="T29" s="261"/>
      <c r="U29" s="261"/>
      <c r="V29" s="261"/>
      <c r="W29" s="64"/>
      <c r="X29" s="262"/>
      <c r="Y29" s="262"/>
      <c r="Z29" s="262"/>
      <c r="AA29" s="262"/>
      <c r="AB29" s="262"/>
      <c r="AC29" s="262"/>
      <c r="AD29" s="262"/>
      <c r="AE29" s="59"/>
      <c r="AF29" s="1"/>
      <c r="AG29" s="60"/>
      <c r="AH29" s="61"/>
      <c r="AI29" s="34"/>
      <c r="AJ29" s="35"/>
      <c r="AK29" s="36"/>
      <c r="AL29" s="36"/>
      <c r="AM29" s="36" t="s">
        <v>49</v>
      </c>
      <c r="AN29" s="36"/>
    </row>
    <row r="30" spans="1:40" s="37" customFormat="1" ht="15.75" customHeight="1" x14ac:dyDescent="0.2">
      <c r="A30" s="241"/>
      <c r="B30" s="247"/>
      <c r="C30" s="315" t="s">
        <v>5</v>
      </c>
      <c r="D30" s="316"/>
      <c r="E30" s="312"/>
      <c r="F30" s="311"/>
      <c r="G30" s="311"/>
      <c r="H30" s="311"/>
      <c r="I30" s="311"/>
      <c r="J30" s="311"/>
      <c r="K30" s="62" t="s">
        <v>131</v>
      </c>
      <c r="L30" s="261"/>
      <c r="M30" s="261"/>
      <c r="N30" s="261"/>
      <c r="O30" s="63"/>
      <c r="P30" s="261"/>
      <c r="Q30" s="261"/>
      <c r="R30" s="261"/>
      <c r="S30" s="63"/>
      <c r="T30" s="261"/>
      <c r="U30" s="261"/>
      <c r="V30" s="261"/>
      <c r="W30" s="64"/>
      <c r="X30" s="262"/>
      <c r="Y30" s="262"/>
      <c r="Z30" s="262"/>
      <c r="AA30" s="262"/>
      <c r="AB30" s="262"/>
      <c r="AC30" s="262"/>
      <c r="AD30" s="262"/>
      <c r="AE30" s="59"/>
      <c r="AF30" s="1"/>
      <c r="AG30" s="60"/>
      <c r="AH30" s="61"/>
      <c r="AI30" s="34"/>
      <c r="AJ30" s="35"/>
      <c r="AK30" s="36"/>
      <c r="AL30" s="36"/>
      <c r="AM30" s="36" t="s">
        <v>50</v>
      </c>
      <c r="AN30" s="36"/>
    </row>
    <row r="31" spans="1:40" s="37" customFormat="1" ht="18" customHeight="1" x14ac:dyDescent="0.2">
      <c r="A31" s="241"/>
      <c r="B31" s="321" t="s">
        <v>6</v>
      </c>
      <c r="C31" s="238"/>
      <c r="D31" s="239"/>
      <c r="E31" s="65" t="s">
        <v>111</v>
      </c>
      <c r="F31" s="319" t="str">
        <f>IF(E29="",IF(E30="","",E30),E29+E30)</f>
        <v/>
      </c>
      <c r="G31" s="319"/>
      <c r="H31" s="319"/>
      <c r="I31" s="319"/>
      <c r="J31" s="319"/>
      <c r="K31" s="66" t="s">
        <v>24</v>
      </c>
      <c r="L31" s="262"/>
      <c r="M31" s="262"/>
      <c r="N31" s="262"/>
      <c r="O31" s="67"/>
      <c r="P31" s="262"/>
      <c r="Q31" s="262"/>
      <c r="R31" s="262"/>
      <c r="S31" s="67"/>
      <c r="T31" s="262"/>
      <c r="U31" s="262"/>
      <c r="V31" s="262"/>
      <c r="W31" s="59"/>
      <c r="X31" s="262"/>
      <c r="Y31" s="262"/>
      <c r="Z31" s="262"/>
      <c r="AA31" s="262"/>
      <c r="AB31" s="262"/>
      <c r="AC31" s="262"/>
      <c r="AD31" s="262"/>
      <c r="AE31" s="59"/>
      <c r="AF31" s="1"/>
      <c r="AG31" s="60"/>
      <c r="AH31" s="61"/>
      <c r="AI31" s="34"/>
      <c r="AJ31" s="35"/>
      <c r="AK31" s="36"/>
      <c r="AL31" s="36"/>
      <c r="AM31" s="36" t="s">
        <v>51</v>
      </c>
      <c r="AN31" s="36"/>
    </row>
    <row r="32" spans="1:40" s="37" customFormat="1" ht="18" customHeight="1" x14ac:dyDescent="0.2">
      <c r="A32" s="241"/>
      <c r="B32" s="243" t="s">
        <v>7</v>
      </c>
      <c r="C32" s="317"/>
      <c r="D32" s="318"/>
      <c r="E32" s="266" t="s">
        <v>17</v>
      </c>
      <c r="F32" s="267"/>
      <c r="G32" s="267"/>
      <c r="H32" s="267"/>
      <c r="I32" s="267"/>
      <c r="J32" s="267"/>
      <c r="K32" s="268"/>
      <c r="L32" s="313" t="s">
        <v>20</v>
      </c>
      <c r="M32" s="313"/>
      <c r="N32" s="313"/>
      <c r="O32" s="313"/>
      <c r="P32" s="313"/>
      <c r="Q32" s="313"/>
      <c r="R32" s="313"/>
      <c r="S32" s="314"/>
      <c r="T32" s="266" t="s">
        <v>6</v>
      </c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8"/>
      <c r="AF32" s="1"/>
      <c r="AG32" s="68"/>
      <c r="AH32" s="69"/>
      <c r="AI32" s="34"/>
      <c r="AJ32" s="70"/>
      <c r="AK32" s="36"/>
      <c r="AL32" s="36"/>
      <c r="AM32" s="36" t="s">
        <v>52</v>
      </c>
      <c r="AN32" s="36"/>
    </row>
    <row r="33" spans="1:42" s="37" customFormat="1" ht="15.75" customHeight="1" x14ac:dyDescent="0.2">
      <c r="A33" s="241"/>
      <c r="B33" s="246"/>
      <c r="C33" s="253" t="s">
        <v>9</v>
      </c>
      <c r="D33" s="254"/>
      <c r="E33" s="312"/>
      <c r="F33" s="311"/>
      <c r="G33" s="311"/>
      <c r="H33" s="311"/>
      <c r="I33" s="311"/>
      <c r="J33" s="311"/>
      <c r="K33" s="62" t="s">
        <v>132</v>
      </c>
      <c r="L33" s="311"/>
      <c r="M33" s="311"/>
      <c r="N33" s="311"/>
      <c r="O33" s="311"/>
      <c r="P33" s="311"/>
      <c r="Q33" s="311"/>
      <c r="R33" s="311"/>
      <c r="S33" s="62" t="s">
        <v>132</v>
      </c>
      <c r="T33" s="349">
        <f>E33+L33</f>
        <v>0</v>
      </c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71" t="s">
        <v>132</v>
      </c>
      <c r="AF33" s="1"/>
      <c r="AG33" s="72"/>
      <c r="AH33" s="72"/>
      <c r="AI33" s="34"/>
      <c r="AJ33" s="73"/>
      <c r="AK33" s="36"/>
      <c r="AL33" s="36"/>
      <c r="AM33" s="36" t="s">
        <v>53</v>
      </c>
      <c r="AN33" s="36"/>
    </row>
    <row r="34" spans="1:42" s="37" customFormat="1" ht="15.75" customHeight="1" x14ac:dyDescent="0.2">
      <c r="A34" s="241"/>
      <c r="B34" s="246"/>
      <c r="C34" s="253" t="s">
        <v>8</v>
      </c>
      <c r="D34" s="254"/>
      <c r="E34" s="308"/>
      <c r="F34" s="309"/>
      <c r="G34" s="309"/>
      <c r="H34" s="309"/>
      <c r="I34" s="309"/>
      <c r="J34" s="309"/>
      <c r="K34" s="310"/>
      <c r="L34" s="311"/>
      <c r="M34" s="311"/>
      <c r="N34" s="311"/>
      <c r="O34" s="311"/>
      <c r="P34" s="311"/>
      <c r="Q34" s="311"/>
      <c r="R34" s="311"/>
      <c r="S34" s="62" t="s">
        <v>133</v>
      </c>
      <c r="T34" s="349">
        <f>L34</f>
        <v>0</v>
      </c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74" t="s">
        <v>133</v>
      </c>
      <c r="AF34" s="1"/>
      <c r="AG34" s="68"/>
      <c r="AH34" s="75"/>
      <c r="AI34" s="34"/>
      <c r="AJ34" s="70"/>
      <c r="AK34" s="36"/>
      <c r="AL34" s="36"/>
      <c r="AM34" s="36" t="s">
        <v>54</v>
      </c>
      <c r="AN34" s="36"/>
    </row>
    <row r="35" spans="1:42" s="37" customFormat="1" ht="15.75" customHeight="1" x14ac:dyDescent="0.2">
      <c r="A35" s="241"/>
      <c r="B35" s="247"/>
      <c r="C35" s="255" t="s">
        <v>10</v>
      </c>
      <c r="D35" s="256"/>
      <c r="E35" s="312"/>
      <c r="F35" s="311"/>
      <c r="G35" s="311"/>
      <c r="H35" s="311"/>
      <c r="I35" s="311"/>
      <c r="J35" s="311"/>
      <c r="K35" s="62" t="s">
        <v>134</v>
      </c>
      <c r="L35" s="311"/>
      <c r="M35" s="311"/>
      <c r="N35" s="311"/>
      <c r="O35" s="311"/>
      <c r="P35" s="311"/>
      <c r="Q35" s="311"/>
      <c r="R35" s="311"/>
      <c r="S35" s="62" t="s">
        <v>134</v>
      </c>
      <c r="T35" s="349">
        <f>E35+L35</f>
        <v>0</v>
      </c>
      <c r="U35" s="350"/>
      <c r="V35" s="350"/>
      <c r="W35" s="350"/>
      <c r="X35" s="350"/>
      <c r="Y35" s="350"/>
      <c r="Z35" s="350"/>
      <c r="AA35" s="350"/>
      <c r="AB35" s="350"/>
      <c r="AC35" s="350"/>
      <c r="AD35" s="350"/>
      <c r="AE35" s="74" t="s">
        <v>134</v>
      </c>
      <c r="AF35" s="1"/>
      <c r="AG35" s="68"/>
      <c r="AH35" s="75"/>
      <c r="AI35" s="34"/>
      <c r="AJ35" s="70"/>
      <c r="AK35" s="36"/>
      <c r="AL35" s="36"/>
      <c r="AM35" s="36" t="s">
        <v>55</v>
      </c>
      <c r="AN35" s="36"/>
    </row>
    <row r="36" spans="1:42" s="37" customFormat="1" ht="21" customHeight="1" x14ac:dyDescent="0.2">
      <c r="A36" s="241"/>
      <c r="B36" s="237" t="s">
        <v>6</v>
      </c>
      <c r="C36" s="238"/>
      <c r="D36" s="239"/>
      <c r="E36" s="76" t="s">
        <v>112</v>
      </c>
      <c r="F36" s="248">
        <f>IF(E33+E35="","",E33+E35)</f>
        <v>0</v>
      </c>
      <c r="G36" s="248"/>
      <c r="H36" s="248"/>
      <c r="I36" s="248"/>
      <c r="J36" s="248"/>
      <c r="K36" s="77" t="s">
        <v>24</v>
      </c>
      <c r="L36" s="78" t="s">
        <v>113</v>
      </c>
      <c r="M36" s="351">
        <f>IF(SUM(L33:R35)="","",SUM(L33:R35))</f>
        <v>0</v>
      </c>
      <c r="N36" s="351"/>
      <c r="O36" s="351"/>
      <c r="P36" s="351"/>
      <c r="Q36" s="351"/>
      <c r="R36" s="79"/>
      <c r="S36" s="77" t="s">
        <v>24</v>
      </c>
      <c r="T36" s="80" t="s">
        <v>114</v>
      </c>
      <c r="U36" s="81"/>
      <c r="V36" s="351">
        <f>F36+M36</f>
        <v>0</v>
      </c>
      <c r="W36" s="351"/>
      <c r="X36" s="351"/>
      <c r="Y36" s="351"/>
      <c r="Z36" s="351"/>
      <c r="AA36" s="351"/>
      <c r="AB36" s="351"/>
      <c r="AC36" s="351"/>
      <c r="AD36" s="351"/>
      <c r="AE36" s="82" t="s">
        <v>24</v>
      </c>
      <c r="AF36" s="1"/>
      <c r="AG36" s="68"/>
      <c r="AH36" s="75"/>
      <c r="AI36" s="34"/>
      <c r="AJ36" s="70"/>
      <c r="AK36" s="36"/>
      <c r="AL36" s="36"/>
      <c r="AM36" s="36" t="s">
        <v>56</v>
      </c>
      <c r="AN36" s="36"/>
    </row>
    <row r="37" spans="1:42" s="37" customFormat="1" ht="21" customHeight="1" x14ac:dyDescent="0.2">
      <c r="A37" s="242"/>
      <c r="B37" s="249" t="s">
        <v>11</v>
      </c>
      <c r="C37" s="250"/>
      <c r="D37" s="251"/>
      <c r="E37" s="83" t="s">
        <v>146</v>
      </c>
      <c r="F37" s="252" t="str">
        <f>IF(F31="","",F31+F36)</f>
        <v/>
      </c>
      <c r="G37" s="252"/>
      <c r="H37" s="252"/>
      <c r="I37" s="252"/>
      <c r="J37" s="252"/>
      <c r="K37" s="84" t="s">
        <v>140</v>
      </c>
      <c r="L37" s="85" t="s">
        <v>147</v>
      </c>
      <c r="M37" s="352">
        <f>IF(M36="","",M36)</f>
        <v>0</v>
      </c>
      <c r="N37" s="352"/>
      <c r="O37" s="352"/>
      <c r="P37" s="352"/>
      <c r="Q37" s="352"/>
      <c r="R37" s="86"/>
      <c r="S37" s="84" t="s">
        <v>140</v>
      </c>
      <c r="T37" s="87" t="s">
        <v>148</v>
      </c>
      <c r="U37" s="88"/>
      <c r="V37" s="352" t="str">
        <f>IF(F37="","",F37+M37)</f>
        <v/>
      </c>
      <c r="W37" s="352"/>
      <c r="X37" s="352"/>
      <c r="Y37" s="352"/>
      <c r="Z37" s="352"/>
      <c r="AA37" s="352"/>
      <c r="AB37" s="352"/>
      <c r="AC37" s="352"/>
      <c r="AD37" s="352"/>
      <c r="AE37" s="84" t="s">
        <v>140</v>
      </c>
      <c r="AF37" s="1"/>
      <c r="AG37" s="72"/>
      <c r="AH37" s="72"/>
      <c r="AI37" s="34"/>
      <c r="AJ37" s="44"/>
      <c r="AK37" s="36"/>
      <c r="AL37" s="36"/>
      <c r="AM37" s="36" t="s">
        <v>57</v>
      </c>
      <c r="AN37" s="36"/>
    </row>
    <row r="38" spans="1:42" s="37" customFormat="1" ht="3.75" customHeight="1" x14ac:dyDescent="0.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1"/>
      <c r="AG38" s="89"/>
      <c r="AH38" s="33"/>
      <c r="AI38" s="34"/>
      <c r="AJ38" s="35"/>
      <c r="AK38" s="36"/>
      <c r="AL38" s="36"/>
      <c r="AM38" s="36" t="s">
        <v>58</v>
      </c>
      <c r="AN38" s="36"/>
    </row>
    <row r="39" spans="1:42" s="37" customFormat="1" ht="3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72"/>
      <c r="AH39" s="72"/>
      <c r="AI39" s="34"/>
      <c r="AJ39" s="44"/>
      <c r="AK39" s="36"/>
      <c r="AM39" s="36" t="s">
        <v>59</v>
      </c>
    </row>
    <row r="40" spans="1:42" s="37" customFormat="1" ht="15.75" customHeight="1" x14ac:dyDescent="0.2">
      <c r="A40" s="368" t="s">
        <v>175</v>
      </c>
      <c r="B40" s="368"/>
      <c r="C40" s="368"/>
      <c r="D40" s="368"/>
      <c r="E40" s="368"/>
      <c r="F40" s="368"/>
      <c r="G40" s="368"/>
      <c r="H40" s="368"/>
      <c r="I40" s="368"/>
      <c r="J40" s="368"/>
      <c r="K40" s="369"/>
      <c r="L40" s="353"/>
      <c r="M40" s="357"/>
      <c r="N40" s="357"/>
      <c r="O40" s="357"/>
      <c r="P40" s="357"/>
      <c r="Q40" s="357"/>
      <c r="R40" s="358"/>
      <c r="S40" s="25"/>
      <c r="T40" s="359"/>
      <c r="U40" s="360"/>
      <c r="V40" s="360"/>
      <c r="W40" s="361"/>
      <c r="X40" s="25" t="s">
        <v>154</v>
      </c>
      <c r="Y40" s="353"/>
      <c r="Z40" s="354"/>
      <c r="AA40" s="354"/>
      <c r="AB40" s="354"/>
      <c r="AC40" s="354"/>
      <c r="AD40" s="354"/>
      <c r="AE40" s="355"/>
      <c r="AF40" s="1"/>
      <c r="AG40" s="9"/>
      <c r="AH40" s="91"/>
      <c r="AI40" s="34"/>
      <c r="AJ40" s="35"/>
      <c r="AK40" s="36"/>
      <c r="AM40" s="36" t="s">
        <v>60</v>
      </c>
    </row>
    <row r="41" spans="1:42" ht="6" customHeight="1" x14ac:dyDescent="0.2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2"/>
      <c r="M41" s="92"/>
      <c r="N41" s="92"/>
      <c r="O41" s="92"/>
      <c r="P41" s="92"/>
      <c r="Q41" s="92"/>
      <c r="R41" s="92"/>
      <c r="S41" s="1"/>
      <c r="T41" s="92"/>
      <c r="U41" s="92"/>
      <c r="V41" s="92"/>
      <c r="W41" s="92"/>
      <c r="X41" s="1"/>
      <c r="Y41" s="1"/>
      <c r="Z41" s="1"/>
      <c r="AA41" s="1"/>
      <c r="AB41" s="1"/>
      <c r="AC41" s="1"/>
      <c r="AD41" s="1"/>
      <c r="AE41" s="1"/>
      <c r="AF41" s="1"/>
      <c r="AI41" s="6"/>
      <c r="AJ41" s="6"/>
      <c r="AM41" s="37" t="s">
        <v>200</v>
      </c>
    </row>
    <row r="42" spans="1:42" s="23" customFormat="1" ht="15.75" customHeight="1" x14ac:dyDescent="0.2">
      <c r="A42" s="271" t="s">
        <v>174</v>
      </c>
      <c r="B42" s="271"/>
      <c r="C42" s="271"/>
      <c r="D42" s="271"/>
      <c r="E42" s="271"/>
      <c r="F42" s="271"/>
      <c r="G42" s="271"/>
      <c r="H42" s="271"/>
      <c r="I42" s="271"/>
      <c r="J42" s="271"/>
      <c r="K42" s="369"/>
      <c r="L42" s="353"/>
      <c r="M42" s="354"/>
      <c r="N42" s="354"/>
      <c r="O42" s="354"/>
      <c r="P42" s="354"/>
      <c r="Q42" s="354"/>
      <c r="R42" s="355"/>
      <c r="S42" s="48"/>
      <c r="T42" s="359"/>
      <c r="U42" s="360"/>
      <c r="V42" s="360"/>
      <c r="W42" s="361"/>
      <c r="X42" s="48" t="s">
        <v>154</v>
      </c>
      <c r="Y42" s="227"/>
      <c r="Z42" s="228"/>
      <c r="AA42" s="228"/>
      <c r="AB42" s="229"/>
      <c r="AC42" s="48"/>
      <c r="AD42" s="48"/>
      <c r="AE42" s="48"/>
      <c r="AF42" s="64"/>
      <c r="AK42" s="93"/>
      <c r="AM42" s="36" t="s">
        <v>61</v>
      </c>
    </row>
    <row r="43" spans="1:42" s="23" customFormat="1" ht="6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94"/>
      <c r="M43" s="94"/>
      <c r="N43" s="94"/>
      <c r="O43" s="94"/>
      <c r="P43" s="94"/>
      <c r="Q43" s="94"/>
      <c r="R43" s="94"/>
      <c r="S43" s="48"/>
      <c r="T43" s="95"/>
      <c r="U43" s="96"/>
      <c r="V43" s="96"/>
      <c r="W43" s="96"/>
      <c r="X43" s="48"/>
      <c r="Y43" s="24"/>
      <c r="Z43" s="24"/>
      <c r="AA43" s="48"/>
      <c r="AB43" s="48"/>
      <c r="AC43" s="48"/>
      <c r="AD43" s="48"/>
      <c r="AE43" s="48"/>
      <c r="AF43" s="64"/>
      <c r="AG43" s="97"/>
      <c r="AH43" s="9"/>
      <c r="AI43" s="10"/>
      <c r="AJ43" s="98"/>
      <c r="AK43" s="93"/>
      <c r="AM43" s="36" t="s">
        <v>62</v>
      </c>
    </row>
    <row r="44" spans="1:42" s="23" customFormat="1" ht="16.5" customHeight="1" x14ac:dyDescent="0.2">
      <c r="A44" s="271" t="s">
        <v>213</v>
      </c>
      <c r="B44" s="271"/>
      <c r="C44" s="271"/>
      <c r="D44" s="271"/>
      <c r="E44" s="271"/>
      <c r="F44" s="271"/>
      <c r="G44" s="271"/>
      <c r="H44" s="271"/>
      <c r="I44" s="271"/>
      <c r="J44" s="271"/>
      <c r="K44" s="369"/>
      <c r="L44" s="353"/>
      <c r="M44" s="354"/>
      <c r="N44" s="354"/>
      <c r="O44" s="354"/>
      <c r="P44" s="354"/>
      <c r="Q44" s="354"/>
      <c r="R44" s="355"/>
      <c r="S44" s="48"/>
      <c r="T44" s="359"/>
      <c r="U44" s="360"/>
      <c r="V44" s="360"/>
      <c r="W44" s="361"/>
      <c r="X44" s="48" t="s">
        <v>154</v>
      </c>
      <c r="Y44" s="52"/>
      <c r="Z44" s="52"/>
      <c r="AA44" s="48"/>
      <c r="AB44" s="48"/>
      <c r="AC44" s="48"/>
      <c r="AD44" s="48"/>
      <c r="AE44" s="48"/>
      <c r="AF44" s="64"/>
      <c r="AG44" s="97"/>
      <c r="AH44" s="9"/>
      <c r="AI44" s="10"/>
      <c r="AJ44" s="98"/>
      <c r="AK44" s="93"/>
      <c r="AL44" s="36"/>
      <c r="AM44" s="36" t="s">
        <v>63</v>
      </c>
      <c r="AN44" s="36"/>
      <c r="AO44" s="37"/>
      <c r="AP44" s="37"/>
    </row>
    <row r="45" spans="1:42" s="23" customFormat="1" ht="8.25" customHeight="1" x14ac:dyDescent="0.2">
      <c r="A45" s="20"/>
      <c r="B45" s="20"/>
      <c r="C45" s="20"/>
      <c r="D45" s="20"/>
      <c r="E45" s="20"/>
      <c r="F45" s="20"/>
      <c r="G45" s="20"/>
      <c r="H45" s="48"/>
      <c r="I45" s="48"/>
      <c r="J45" s="99"/>
      <c r="K45" s="99"/>
      <c r="L45" s="99"/>
      <c r="M45" s="99"/>
      <c r="N45" s="99"/>
      <c r="O45" s="99"/>
      <c r="P45" s="99"/>
      <c r="Q45" s="48"/>
      <c r="R45" s="100"/>
      <c r="S45" s="100"/>
      <c r="T45" s="100"/>
      <c r="U45" s="48"/>
      <c r="V45" s="24"/>
      <c r="W45" s="24"/>
      <c r="X45" s="48"/>
      <c r="Y45" s="48"/>
      <c r="Z45" s="48"/>
      <c r="AA45" s="48"/>
      <c r="AB45" s="48"/>
      <c r="AC45" s="48"/>
      <c r="AD45" s="48"/>
      <c r="AE45" s="48"/>
      <c r="AF45" s="64"/>
      <c r="AG45" s="97"/>
      <c r="AH45" s="9"/>
      <c r="AI45" s="10"/>
      <c r="AJ45" s="98"/>
      <c r="AK45" s="93"/>
      <c r="AL45" s="36"/>
      <c r="AM45" s="36" t="s">
        <v>64</v>
      </c>
      <c r="AN45" s="36"/>
      <c r="AO45" s="37"/>
      <c r="AP45" s="37"/>
    </row>
    <row r="46" spans="1:42" s="23" customFormat="1" ht="15.75" customHeight="1" x14ac:dyDescent="0.2">
      <c r="A46" s="48"/>
      <c r="B46" s="370" t="s">
        <v>226</v>
      </c>
      <c r="C46" s="370"/>
      <c r="D46" s="370"/>
      <c r="E46" s="370"/>
      <c r="F46" s="371"/>
      <c r="G46" s="371"/>
      <c r="H46" s="371"/>
      <c r="I46" s="371"/>
      <c r="J46" s="371"/>
      <c r="K46" s="101"/>
      <c r="L46" s="236" t="s">
        <v>204</v>
      </c>
      <c r="M46" s="236"/>
      <c r="N46" s="236" t="s">
        <v>205</v>
      </c>
      <c r="O46" s="236"/>
      <c r="P46" s="236"/>
      <c r="Q46" s="236"/>
      <c r="R46" s="236"/>
      <c r="S46" s="342" t="s">
        <v>206</v>
      </c>
      <c r="T46" s="342"/>
      <c r="U46" s="95"/>
      <c r="V46" s="95"/>
      <c r="W46" s="346" t="s">
        <v>164</v>
      </c>
      <c r="X46" s="346"/>
      <c r="Y46" s="346"/>
      <c r="Z46" s="346"/>
      <c r="AA46" s="346"/>
      <c r="AB46" s="346"/>
      <c r="AC46" s="346"/>
      <c r="AD46" s="48"/>
      <c r="AE46" s="48"/>
      <c r="AF46" s="64"/>
      <c r="AG46" s="72"/>
      <c r="AH46" s="72"/>
      <c r="AI46" s="72"/>
      <c r="AJ46" s="98"/>
      <c r="AK46" s="93"/>
      <c r="AL46" s="36"/>
      <c r="AM46" s="36" t="s">
        <v>65</v>
      </c>
      <c r="AN46" s="36"/>
      <c r="AO46" s="37"/>
      <c r="AP46" s="37"/>
    </row>
    <row r="47" spans="1:42" ht="15.75" customHeight="1" x14ac:dyDescent="0.2">
      <c r="A47" s="1"/>
      <c r="B47" s="370" t="s">
        <v>159</v>
      </c>
      <c r="C47" s="370"/>
      <c r="D47" s="370"/>
      <c r="E47" s="370"/>
      <c r="F47" s="371"/>
      <c r="G47" s="371"/>
      <c r="H47" s="371"/>
      <c r="I47" s="371"/>
      <c r="J47" s="371"/>
      <c r="K47" s="101"/>
      <c r="L47" s="236" t="s">
        <v>173</v>
      </c>
      <c r="M47" s="236"/>
      <c r="N47" s="362" t="str">
        <f>IF(E20="","",(E20-K20))</f>
        <v/>
      </c>
      <c r="O47" s="362"/>
      <c r="P47" s="362"/>
      <c r="Q47" s="362"/>
      <c r="R47" s="362"/>
      <c r="S47" s="230" t="str">
        <f>IF(N47="","",N47/E20)</f>
        <v/>
      </c>
      <c r="T47" s="230"/>
      <c r="U47" s="95"/>
      <c r="V47" s="95"/>
      <c r="W47" s="231" t="s">
        <v>173</v>
      </c>
      <c r="X47" s="231"/>
      <c r="Y47" s="231"/>
      <c r="Z47" s="232" t="str">
        <f>IF(F31="","",F31/N47)</f>
        <v/>
      </c>
      <c r="AA47" s="233"/>
      <c r="AB47" s="233"/>
      <c r="AC47" s="234"/>
      <c r="AD47" s="1"/>
      <c r="AE47" s="1"/>
      <c r="AF47" s="1"/>
      <c r="AG47" s="72"/>
      <c r="AH47" s="72"/>
      <c r="AI47" s="72"/>
      <c r="AM47" s="36" t="s">
        <v>66</v>
      </c>
    </row>
    <row r="48" spans="1:42" ht="15.75" customHeight="1" x14ac:dyDescent="0.2">
      <c r="A48" s="1"/>
      <c r="B48" s="209" t="s">
        <v>160</v>
      </c>
      <c r="C48" s="210"/>
      <c r="D48" s="210"/>
      <c r="E48" s="211"/>
      <c r="F48" s="221"/>
      <c r="G48" s="222"/>
      <c r="H48" s="222"/>
      <c r="I48" s="222"/>
      <c r="J48" s="223"/>
      <c r="K48" s="101"/>
      <c r="L48" s="236" t="s">
        <v>116</v>
      </c>
      <c r="M48" s="236"/>
      <c r="N48" s="362" t="str">
        <f>IF(Q20="","",IF(Q20=0,"なし",Q20))</f>
        <v/>
      </c>
      <c r="O48" s="362"/>
      <c r="P48" s="362"/>
      <c r="Q48" s="362"/>
      <c r="R48" s="362"/>
      <c r="S48" s="230" t="str">
        <f>IF(K20="","",Q20/K20)</f>
        <v/>
      </c>
      <c r="T48" s="230"/>
      <c r="U48" s="95"/>
      <c r="V48" s="95"/>
      <c r="W48" s="231" t="s">
        <v>116</v>
      </c>
      <c r="X48" s="231"/>
      <c r="Y48" s="231"/>
      <c r="Z48" s="235" t="str">
        <f>IF(V36="","",IF(V36=0,"なし",V36/N48))</f>
        <v>なし</v>
      </c>
      <c r="AA48" s="235"/>
      <c r="AB48" s="235"/>
      <c r="AC48" s="235"/>
      <c r="AD48" s="12"/>
      <c r="AE48" s="12"/>
      <c r="AF48" s="12"/>
      <c r="AG48" s="72"/>
      <c r="AH48" s="72"/>
      <c r="AI48" s="72"/>
      <c r="AL48" s="93"/>
      <c r="AM48" s="36" t="s">
        <v>67</v>
      </c>
      <c r="AN48" s="93"/>
      <c r="AO48" s="23"/>
      <c r="AP48" s="23"/>
    </row>
    <row r="49" spans="1:42" ht="17.25" customHeight="1" x14ac:dyDescent="0.2">
      <c r="A49" s="1"/>
      <c r="B49" s="209" t="s">
        <v>217</v>
      </c>
      <c r="C49" s="210"/>
      <c r="D49" s="210"/>
      <c r="E49" s="211"/>
      <c r="F49" s="221"/>
      <c r="G49" s="222"/>
      <c r="H49" s="222"/>
      <c r="I49" s="222"/>
      <c r="J49" s="223"/>
      <c r="K49" s="101"/>
      <c r="L49" s="236" t="s">
        <v>11</v>
      </c>
      <c r="M49" s="236"/>
      <c r="N49" s="362" t="str">
        <f>IF(N47="","",SUM(N47:R48))</f>
        <v/>
      </c>
      <c r="O49" s="362"/>
      <c r="P49" s="362"/>
      <c r="Q49" s="362"/>
      <c r="R49" s="362"/>
      <c r="S49" s="230" t="str">
        <f>IF(E20="","",N49/E20)</f>
        <v/>
      </c>
      <c r="T49" s="230"/>
      <c r="U49" s="95"/>
      <c r="V49" s="95"/>
      <c r="W49" s="231" t="s">
        <v>115</v>
      </c>
      <c r="X49" s="231"/>
      <c r="Y49" s="231"/>
      <c r="Z49" s="235" t="str">
        <f>IF(V37="","",V37/N49)</f>
        <v/>
      </c>
      <c r="AA49" s="235"/>
      <c r="AB49" s="235"/>
      <c r="AC49" s="235"/>
      <c r="AD49" s="26"/>
      <c r="AE49" s="26"/>
      <c r="AF49" s="12"/>
      <c r="AG49" s="72"/>
      <c r="AH49" s="72"/>
      <c r="AI49" s="72"/>
      <c r="AL49" s="93"/>
      <c r="AM49" s="36" t="s">
        <v>68</v>
      </c>
      <c r="AN49" s="93"/>
      <c r="AO49" s="23"/>
      <c r="AP49" s="23"/>
    </row>
    <row r="50" spans="1:42" ht="15.75" customHeight="1" x14ac:dyDescent="0.2">
      <c r="A50" s="1"/>
      <c r="B50" s="209" t="s">
        <v>161</v>
      </c>
      <c r="C50" s="210"/>
      <c r="D50" s="210"/>
      <c r="E50" s="211"/>
      <c r="F50" s="212" t="str">
        <f>IF(F47="","",SUM(F47:J49))</f>
        <v/>
      </c>
      <c r="G50" s="213"/>
      <c r="H50" s="213"/>
      <c r="I50" s="213"/>
      <c r="J50" s="214"/>
      <c r="K50" s="101"/>
      <c r="L50" s="102"/>
      <c r="M50" s="102"/>
      <c r="N50" s="12"/>
      <c r="O50" s="12"/>
      <c r="P50" s="20"/>
      <c r="Q50" s="20"/>
      <c r="R50" s="20"/>
      <c r="S50" s="20"/>
      <c r="T50" s="20"/>
      <c r="U50" s="20"/>
      <c r="V50" s="20"/>
      <c r="W50" s="356" t="s">
        <v>165</v>
      </c>
      <c r="X50" s="356"/>
      <c r="Y50" s="356"/>
      <c r="Z50" s="356"/>
      <c r="AA50" s="356"/>
      <c r="AB50" s="356"/>
      <c r="AC50" s="356"/>
      <c r="AD50" s="12"/>
      <c r="AE50" s="12"/>
      <c r="AF50" s="12"/>
      <c r="AG50" s="2"/>
      <c r="AH50" s="2"/>
      <c r="AM50" s="36" t="s">
        <v>69</v>
      </c>
      <c r="AO50" s="23"/>
      <c r="AP50" s="23"/>
    </row>
    <row r="51" spans="1:42" ht="15.75" customHeight="1" x14ac:dyDescent="0.2">
      <c r="A51" s="12"/>
      <c r="B51" s="209" t="s">
        <v>162</v>
      </c>
      <c r="C51" s="210"/>
      <c r="D51" s="210"/>
      <c r="E51" s="211"/>
      <c r="F51" s="212" t="str">
        <f>IF(F50="","",SUM(F46,F50))</f>
        <v/>
      </c>
      <c r="G51" s="213"/>
      <c r="H51" s="213"/>
      <c r="I51" s="213"/>
      <c r="J51" s="214"/>
      <c r="K51" s="12"/>
      <c r="L51" s="363" t="e">
        <f>IF(Q26="","",V37-Q26)</f>
        <v>#VALUE!</v>
      </c>
      <c r="M51" s="364"/>
      <c r="N51" s="364"/>
      <c r="O51" s="364"/>
      <c r="P51" s="364"/>
      <c r="Q51" s="12"/>
      <c r="R51" s="12"/>
      <c r="S51" s="12"/>
      <c r="T51" s="12"/>
      <c r="U51" s="12"/>
      <c r="V51" s="12"/>
      <c r="W51" s="224" t="str">
        <f>IF(V37="","",V37/E20)</f>
        <v/>
      </c>
      <c r="X51" s="225"/>
      <c r="Y51" s="225"/>
      <c r="Z51" s="225"/>
      <c r="AA51" s="225"/>
      <c r="AB51" s="225"/>
      <c r="AC51" s="226"/>
      <c r="AD51" s="12"/>
      <c r="AE51" s="12"/>
      <c r="AF51" s="12"/>
      <c r="AG51" s="97" t="s">
        <v>123</v>
      </c>
      <c r="AH51" s="2"/>
      <c r="AM51" s="36" t="s">
        <v>70</v>
      </c>
      <c r="AO51" s="23"/>
      <c r="AP51" s="23"/>
    </row>
    <row r="52" spans="1:42" ht="15.75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200" t="s">
        <v>212</v>
      </c>
      <c r="M52" s="201"/>
      <c r="N52" s="201"/>
      <c r="O52" s="201"/>
      <c r="P52" s="201"/>
      <c r="Q52" s="201"/>
      <c r="R52" s="20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2"/>
      <c r="AH52" s="2"/>
      <c r="AM52" s="5" t="s">
        <v>71</v>
      </c>
      <c r="AO52" s="23"/>
      <c r="AP52" s="23"/>
    </row>
    <row r="53" spans="1:42" ht="16.5" customHeight="1" x14ac:dyDescent="0.2">
      <c r="A53" s="12"/>
      <c r="B53" s="200" t="s">
        <v>201</v>
      </c>
      <c r="C53" s="201"/>
      <c r="D53" s="201"/>
      <c r="E53" s="202"/>
      <c r="F53" s="215"/>
      <c r="G53" s="216"/>
      <c r="H53" s="216"/>
      <c r="I53" s="216"/>
      <c r="J53" s="217"/>
      <c r="K53" s="12"/>
      <c r="L53" s="365" t="e">
        <f>IF(Q26="","",IF(L51=0,"なし",IF(Q26="","",IF(L51&gt;0,"増","減"))))</f>
        <v>#VALUE!</v>
      </c>
      <c r="M53" s="366"/>
      <c r="N53" s="366"/>
      <c r="O53" s="366"/>
      <c r="P53" s="366"/>
      <c r="Q53" s="366"/>
      <c r="R53" s="367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M53" s="93" t="s">
        <v>72</v>
      </c>
    </row>
    <row r="54" spans="1:42" ht="17.25" customHeight="1" x14ac:dyDescent="0.2">
      <c r="A54" s="12"/>
      <c r="B54" s="200" t="s">
        <v>202</v>
      </c>
      <c r="C54" s="201"/>
      <c r="D54" s="201"/>
      <c r="E54" s="202"/>
      <c r="F54" s="218" t="str">
        <f>IF(E20="","",F53/E20)</f>
        <v/>
      </c>
      <c r="G54" s="219"/>
      <c r="H54" s="219"/>
      <c r="I54" s="219"/>
      <c r="J54" s="220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M54" s="93" t="s">
        <v>73</v>
      </c>
    </row>
    <row r="55" spans="1:42" ht="18" customHeight="1" x14ac:dyDescent="0.2">
      <c r="A55" s="12"/>
      <c r="B55" s="200" t="s">
        <v>171</v>
      </c>
      <c r="C55" s="201"/>
      <c r="D55" s="201"/>
      <c r="E55" s="202"/>
      <c r="F55" s="206"/>
      <c r="G55" s="207"/>
      <c r="H55" s="207"/>
      <c r="I55" s="207"/>
      <c r="J55" s="208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M55" s="93" t="s">
        <v>74</v>
      </c>
    </row>
    <row r="56" spans="1:42" ht="18.75" customHeight="1" x14ac:dyDescent="0.2">
      <c r="A56" s="12"/>
      <c r="B56" s="200" t="s">
        <v>216</v>
      </c>
      <c r="C56" s="201"/>
      <c r="D56" s="201"/>
      <c r="E56" s="202"/>
      <c r="F56" s="203"/>
      <c r="G56" s="204"/>
      <c r="H56" s="204"/>
      <c r="I56" s="204"/>
      <c r="J56" s="205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M56" s="93" t="s">
        <v>75</v>
      </c>
    </row>
    <row r="57" spans="1:42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M57" s="93" t="s">
        <v>76</v>
      </c>
    </row>
    <row r="58" spans="1:42" x14ac:dyDescent="0.2">
      <c r="AM58" s="93" t="s">
        <v>77</v>
      </c>
    </row>
    <row r="59" spans="1:42" x14ac:dyDescent="0.2">
      <c r="AM59" s="93" t="s">
        <v>78</v>
      </c>
    </row>
    <row r="60" spans="1:42" x14ac:dyDescent="0.2">
      <c r="AM60" s="93" t="s">
        <v>79</v>
      </c>
    </row>
    <row r="61" spans="1:42" x14ac:dyDescent="0.2">
      <c r="AM61" s="93" t="s">
        <v>80</v>
      </c>
    </row>
    <row r="62" spans="1:42" x14ac:dyDescent="0.2">
      <c r="AM62" s="93" t="s">
        <v>81</v>
      </c>
    </row>
    <row r="63" spans="1:42" x14ac:dyDescent="0.2">
      <c r="AM63" s="93" t="s">
        <v>82</v>
      </c>
    </row>
    <row r="64" spans="1:42" x14ac:dyDescent="0.2">
      <c r="AM64" s="93" t="s">
        <v>83</v>
      </c>
    </row>
    <row r="65" spans="39:39" x14ac:dyDescent="0.2">
      <c r="AM65" s="93" t="s">
        <v>84</v>
      </c>
    </row>
    <row r="66" spans="39:39" x14ac:dyDescent="0.2">
      <c r="AM66" s="93" t="s">
        <v>85</v>
      </c>
    </row>
    <row r="67" spans="39:39" x14ac:dyDescent="0.2">
      <c r="AM67" s="6"/>
    </row>
    <row r="68" spans="39:39" x14ac:dyDescent="0.2">
      <c r="AM68" s="6"/>
    </row>
  </sheetData>
  <sheetProtection sheet="1" selectLockedCells="1"/>
  <mergeCells count="168">
    <mergeCell ref="L51:P51"/>
    <mergeCell ref="L52:R52"/>
    <mergeCell ref="L53:R53"/>
    <mergeCell ref="A40:K40"/>
    <mergeCell ref="A42:K42"/>
    <mergeCell ref="A44:K44"/>
    <mergeCell ref="B46:E46"/>
    <mergeCell ref="B47:E47"/>
    <mergeCell ref="F46:J46"/>
    <mergeCell ref="F47:J47"/>
    <mergeCell ref="W50:AC50"/>
    <mergeCell ref="L40:R40"/>
    <mergeCell ref="L42:R42"/>
    <mergeCell ref="L44:R44"/>
    <mergeCell ref="T42:W42"/>
    <mergeCell ref="T44:W44"/>
    <mergeCell ref="T40:W40"/>
    <mergeCell ref="S47:T47"/>
    <mergeCell ref="S48:T48"/>
    <mergeCell ref="N47:R47"/>
    <mergeCell ref="N48:R48"/>
    <mergeCell ref="N49:R49"/>
    <mergeCell ref="Q26:T26"/>
    <mergeCell ref="Y42:AB42"/>
    <mergeCell ref="W46:AC46"/>
    <mergeCell ref="L46:M46"/>
    <mergeCell ref="N46:R46"/>
    <mergeCell ref="S46:T46"/>
    <mergeCell ref="W26:Z26"/>
    <mergeCell ref="V25:AE25"/>
    <mergeCell ref="T33:AD33"/>
    <mergeCell ref="T32:AE32"/>
    <mergeCell ref="T34:AD34"/>
    <mergeCell ref="V36:AD36"/>
    <mergeCell ref="V37:AD37"/>
    <mergeCell ref="T35:AD35"/>
    <mergeCell ref="M37:Q37"/>
    <mergeCell ref="M36:Q36"/>
    <mergeCell ref="X31:AD31"/>
    <mergeCell ref="T31:V31"/>
    <mergeCell ref="Y40:AE40"/>
    <mergeCell ref="B2:C2"/>
    <mergeCell ref="D2:F2"/>
    <mergeCell ref="Q19:W19"/>
    <mergeCell ref="D10:E10"/>
    <mergeCell ref="P10:Q10"/>
    <mergeCell ref="R12:AC12"/>
    <mergeCell ref="K17:AE17"/>
    <mergeCell ref="D14:L14"/>
    <mergeCell ref="B16:C16"/>
    <mergeCell ref="B17:C17"/>
    <mergeCell ref="D11:M11"/>
    <mergeCell ref="Y2:AE2"/>
    <mergeCell ref="Y3:AE3"/>
    <mergeCell ref="R11:AE11"/>
    <mergeCell ref="X6:AE6"/>
    <mergeCell ref="U2:X2"/>
    <mergeCell ref="U3:X3"/>
    <mergeCell ref="V6:W6"/>
    <mergeCell ref="R10:T10"/>
    <mergeCell ref="D7:H7"/>
    <mergeCell ref="AG22:AH22"/>
    <mergeCell ref="E23:I23"/>
    <mergeCell ref="R13:AC13"/>
    <mergeCell ref="AG20:AH20"/>
    <mergeCell ref="AG23:AH23"/>
    <mergeCell ref="D13:L13"/>
    <mergeCell ref="G25:M25"/>
    <mergeCell ref="B18:C18"/>
    <mergeCell ref="U18:AE18"/>
    <mergeCell ref="F17:J17"/>
    <mergeCell ref="A22:C22"/>
    <mergeCell ref="AG19:AH19"/>
    <mergeCell ref="A20:D20"/>
    <mergeCell ref="E20:I20"/>
    <mergeCell ref="K20:O20"/>
    <mergeCell ref="Q20:V20"/>
    <mergeCell ref="E19:J19"/>
    <mergeCell ref="X19:AE19"/>
    <mergeCell ref="E18:T18"/>
    <mergeCell ref="B25:E25"/>
    <mergeCell ref="E16:AE16"/>
    <mergeCell ref="Y20:AD20"/>
    <mergeCell ref="A19:C19"/>
    <mergeCell ref="K19:P19"/>
    <mergeCell ref="AG27:AH27"/>
    <mergeCell ref="AC26:AD26"/>
    <mergeCell ref="T28:W28"/>
    <mergeCell ref="X28:AE28"/>
    <mergeCell ref="P30:R30"/>
    <mergeCell ref="X29:AD29"/>
    <mergeCell ref="N26:P26"/>
    <mergeCell ref="L29:N29"/>
    <mergeCell ref="L30:N30"/>
    <mergeCell ref="P28:S28"/>
    <mergeCell ref="T29:V29"/>
    <mergeCell ref="X30:AD30"/>
    <mergeCell ref="P29:R29"/>
    <mergeCell ref="T30:V30"/>
    <mergeCell ref="H26:L26"/>
    <mergeCell ref="E28:K28"/>
    <mergeCell ref="A27:AE27"/>
    <mergeCell ref="L28:O28"/>
    <mergeCell ref="C29:D29"/>
    <mergeCell ref="C30:D30"/>
    <mergeCell ref="E29:J29"/>
    <mergeCell ref="E30:J30"/>
    <mergeCell ref="A25:A26"/>
    <mergeCell ref="N25:U25"/>
    <mergeCell ref="A28:A37"/>
    <mergeCell ref="B28:D28"/>
    <mergeCell ref="B29:B30"/>
    <mergeCell ref="F36:J36"/>
    <mergeCell ref="B37:D37"/>
    <mergeCell ref="L48:M48"/>
    <mergeCell ref="L49:M49"/>
    <mergeCell ref="F37:J37"/>
    <mergeCell ref="C33:D33"/>
    <mergeCell ref="C34:D34"/>
    <mergeCell ref="C35:D35"/>
    <mergeCell ref="B33:B35"/>
    <mergeCell ref="E34:K34"/>
    <mergeCell ref="L35:R35"/>
    <mergeCell ref="E35:J35"/>
    <mergeCell ref="L34:R34"/>
    <mergeCell ref="P31:R31"/>
    <mergeCell ref="L32:S32"/>
    <mergeCell ref="L31:N31"/>
    <mergeCell ref="L33:R33"/>
    <mergeCell ref="B32:D32"/>
    <mergeCell ref="F31:J31"/>
    <mergeCell ref="E32:K32"/>
    <mergeCell ref="E33:J33"/>
    <mergeCell ref="B48:E48"/>
    <mergeCell ref="F48:J48"/>
    <mergeCell ref="B53:E53"/>
    <mergeCell ref="F49:J49"/>
    <mergeCell ref="B49:E49"/>
    <mergeCell ref="W51:AC51"/>
    <mergeCell ref="D12:L12"/>
    <mergeCell ref="S49:T49"/>
    <mergeCell ref="W47:Y47"/>
    <mergeCell ref="W48:Y48"/>
    <mergeCell ref="W49:Y49"/>
    <mergeCell ref="Z47:AC47"/>
    <mergeCell ref="Z48:AC48"/>
    <mergeCell ref="Z49:AC49"/>
    <mergeCell ref="L47:M47"/>
    <mergeCell ref="B36:D36"/>
    <mergeCell ref="E22:J22"/>
    <mergeCell ref="A23:D23"/>
    <mergeCell ref="B31:D31"/>
    <mergeCell ref="K23:O23"/>
    <mergeCell ref="C26:E26"/>
    <mergeCell ref="X22:AE22"/>
    <mergeCell ref="Y23:AD23"/>
    <mergeCell ref="K22:P22"/>
    <mergeCell ref="B56:E56"/>
    <mergeCell ref="F56:J56"/>
    <mergeCell ref="B55:E55"/>
    <mergeCell ref="F55:J55"/>
    <mergeCell ref="B51:E51"/>
    <mergeCell ref="F51:J51"/>
    <mergeCell ref="F53:J53"/>
    <mergeCell ref="B50:E50"/>
    <mergeCell ref="F50:J50"/>
    <mergeCell ref="B54:E54"/>
    <mergeCell ref="F54:J54"/>
  </mergeCells>
  <phoneticPr fontId="2"/>
  <conditionalFormatting sqref="AH28:AH31">
    <cfRule type="cellIs" dxfId="4" priority="1" stopIfTrue="1" operator="equal">
      <formula>"振替場所を選択"</formula>
    </cfRule>
    <cfRule type="cellIs" dxfId="3" priority="2" stopIfTrue="1" operator="equal">
      <formula>"不適"</formula>
    </cfRule>
  </conditionalFormatting>
  <dataValidations count="9">
    <dataValidation type="date" imeMode="halfAlpha" operator="greaterThanOrEqual" allowBlank="1" showInputMessage="1" showErrorMessage="1" sqref="J45:P45 M43:R43 L42:L44 L40">
      <formula1>X6</formula1>
    </dataValidation>
    <dataValidation imeMode="halfAlpha" allowBlank="1" showInputMessage="1" showErrorMessage="1" sqref="Y42:Y44 Z43:Z44 V45:W45 D12 K20:O20 Q20:V20 Y20:AD20 A20:I20 D10:E10 R10:T10 A23:I23 K23:O23 Q23:V23 T29:V30 E33:J33 L33:R35 E35:J35 Y23:AD23 E29:J30 L29:N30 P29:R30"/>
    <dataValidation type="list" allowBlank="1" showInputMessage="1" showErrorMessage="1" sqref="Y3:AE3">
      <formula1>$AK$11:$AK$24</formula1>
    </dataValidation>
    <dataValidation type="list" allowBlank="1" showInputMessage="1" showErrorMessage="1" sqref="AI10:AI11 AH11">
      <formula1>$AK$7:$AK$9</formula1>
    </dataValidation>
    <dataValidation type="date" errorStyle="warning" imeMode="halfAlpha" operator="greaterThanOrEqual" allowBlank="1" showErrorMessage="1" errorTitle="入力例をみてください" error="西暦を半角数字で入力してください" promptTitle="入力例" prompt="2005/4/1　" sqref="X6:AE6">
      <formula1>36617</formula1>
    </dataValidation>
    <dataValidation imeMode="halfAlpha" allowBlank="1" showErrorMessage="1" promptTitle="入力例" prompt="03-1234-5678" sqref="R12:AC12"/>
    <dataValidation allowBlank="1" showErrorMessage="1" prompt="総合設計制度等を適用しない場合（×0.2の基準）は_x000a_空白のままにしてください" sqref="AG23:AH23 AG20:AH20"/>
    <dataValidation type="list" allowBlank="1" showErrorMessage="1" prompt="区市町村名をリストから選択してください" sqref="F17:J17">
      <formula1>$AM$1:$AM$64</formula1>
    </dataValidation>
    <dataValidation type="list" allowBlank="1" showInputMessage="1" showErrorMessage="1" sqref="Y2:AE2">
      <formula1>$AN$1:$AN$7</formula1>
    </dataValidation>
  </dataValidations>
  <pageMargins left="0.19685039370078741" right="0.39370078740157483" top="0.19685039370078741" bottom="0.19685039370078741" header="0.31496062992125984" footer="0.31496062992125984"/>
  <pageSetup paperSize="9" scale="97" orientation="portrait" horizontalDpi="300" r:id="rId1"/>
  <headerFooter alignWithMargins="0"/>
  <ignoredErrors>
    <ignoredError sqref="T3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4"/>
  <sheetViews>
    <sheetView workbookViewId="0">
      <selection activeCell="G15" sqref="G15:AA16"/>
    </sheetView>
  </sheetViews>
  <sheetFormatPr defaultColWidth="9" defaultRowHeight="13.2" x14ac:dyDescent="0.2"/>
  <cols>
    <col min="1" max="11" width="8.6640625" style="104" customWidth="1"/>
    <col min="12" max="12" width="5.6640625" style="104" customWidth="1"/>
    <col min="13" max="16384" width="9" style="104"/>
  </cols>
  <sheetData>
    <row r="1" spans="1:34" x14ac:dyDescent="0.2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34" ht="19.2" x14ac:dyDescent="0.2">
      <c r="A2" s="372" t="s">
        <v>124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105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7"/>
      <c r="AG2" s="108"/>
      <c r="AH2" s="109"/>
    </row>
    <row r="3" spans="1:34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34" x14ac:dyDescent="0.2">
      <c r="A4" s="110" t="s">
        <v>227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</row>
    <row r="5" spans="1:34" ht="8.25" customHeight="1" x14ac:dyDescent="0.2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34" ht="18.75" customHeight="1" x14ac:dyDescent="0.2">
      <c r="A6" s="103"/>
      <c r="B6" s="103"/>
      <c r="C6" s="103"/>
      <c r="D6" s="103"/>
      <c r="E6" s="103"/>
      <c r="F6" s="103"/>
      <c r="G6" s="103"/>
      <c r="H6" s="111"/>
      <c r="I6" s="376" t="str">
        <f>IF(G12="","　　年　　月　　日",入力シート!X6)</f>
        <v>　　年　　月　　日</v>
      </c>
      <c r="J6" s="376"/>
      <c r="K6" s="103"/>
      <c r="L6" s="103"/>
    </row>
    <row r="7" spans="1:34" x14ac:dyDescent="0.2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34" ht="14.4" x14ac:dyDescent="0.2">
      <c r="A8" s="112" t="s">
        <v>228</v>
      </c>
      <c r="B8" s="11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34" x14ac:dyDescent="0.2">
      <c r="A9" s="103"/>
      <c r="B9" s="103"/>
      <c r="C9" s="103"/>
      <c r="D9" s="103"/>
      <c r="E9" s="103"/>
      <c r="F9" s="114" t="s">
        <v>149</v>
      </c>
      <c r="G9" s="374"/>
      <c r="H9" s="374"/>
      <c r="I9" s="374"/>
      <c r="J9" s="374"/>
      <c r="K9" s="374"/>
      <c r="L9" s="103"/>
    </row>
    <row r="10" spans="1:34" ht="35.25" customHeight="1" x14ac:dyDescent="0.2">
      <c r="A10" s="103"/>
      <c r="B10" s="103"/>
      <c r="C10" s="103"/>
      <c r="D10" s="103"/>
      <c r="E10" s="103"/>
      <c r="F10" s="115" t="s">
        <v>30</v>
      </c>
      <c r="G10" s="373"/>
      <c r="H10" s="373"/>
      <c r="I10" s="373"/>
      <c r="J10" s="373"/>
      <c r="K10" s="373"/>
      <c r="L10" s="103"/>
    </row>
    <row r="11" spans="1:34" x14ac:dyDescent="0.2">
      <c r="A11" s="103"/>
      <c r="B11" s="103"/>
      <c r="C11" s="103"/>
      <c r="D11" s="103"/>
      <c r="E11" s="103"/>
      <c r="F11" s="115" t="s">
        <v>25</v>
      </c>
      <c r="G11" s="374"/>
      <c r="H11" s="374"/>
      <c r="I11" s="374"/>
      <c r="J11" s="374"/>
      <c r="K11" s="374"/>
      <c r="L11" s="103"/>
    </row>
    <row r="12" spans="1:34" ht="37.5" customHeight="1" x14ac:dyDescent="0.2">
      <c r="A12" s="103"/>
      <c r="B12" s="103"/>
      <c r="C12" s="103"/>
      <c r="D12" s="103"/>
      <c r="E12" s="103"/>
      <c r="F12" s="115" t="s">
        <v>26</v>
      </c>
      <c r="G12" s="375"/>
      <c r="H12" s="375"/>
      <c r="I12" s="375"/>
      <c r="J12" s="375"/>
      <c r="K12" s="110" t="s">
        <v>28</v>
      </c>
      <c r="L12" s="103"/>
    </row>
    <row r="13" spans="1:34" ht="8.25" customHeight="1" x14ac:dyDescent="0.2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34" ht="8.25" customHeight="1" x14ac:dyDescent="0.2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34" x14ac:dyDescent="0.2">
      <c r="A15" s="103"/>
      <c r="B15" s="103"/>
      <c r="C15" s="103"/>
      <c r="D15" s="103"/>
      <c r="E15" s="103"/>
      <c r="F15" s="114" t="s">
        <v>150</v>
      </c>
      <c r="G15" s="374"/>
      <c r="H15" s="374"/>
      <c r="I15" s="374"/>
      <c r="J15" s="374"/>
      <c r="K15" s="374"/>
      <c r="L15" s="103"/>
    </row>
    <row r="16" spans="1:34" ht="35.25" customHeight="1" x14ac:dyDescent="0.2">
      <c r="A16" s="103"/>
      <c r="B16" s="103"/>
      <c r="C16" s="103"/>
      <c r="D16" s="103"/>
      <c r="E16" s="103"/>
      <c r="F16" s="115" t="s">
        <v>30</v>
      </c>
      <c r="G16" s="373"/>
      <c r="H16" s="373"/>
      <c r="I16" s="373"/>
      <c r="J16" s="373"/>
      <c r="K16" s="373"/>
      <c r="L16" s="103"/>
    </row>
    <row r="17" spans="1:12" x14ac:dyDescent="0.2">
      <c r="A17" s="103"/>
      <c r="B17" s="103"/>
      <c r="C17" s="103"/>
      <c r="D17" s="103"/>
      <c r="E17" s="103"/>
      <c r="F17" s="115" t="s">
        <v>25</v>
      </c>
      <c r="G17" s="374"/>
      <c r="H17" s="374"/>
      <c r="I17" s="374"/>
      <c r="J17" s="374"/>
      <c r="K17" s="374"/>
      <c r="L17" s="103"/>
    </row>
    <row r="18" spans="1:12" ht="37.5" customHeight="1" x14ac:dyDescent="0.2">
      <c r="A18" s="103"/>
      <c r="B18" s="103"/>
      <c r="C18" s="103"/>
      <c r="D18" s="103"/>
      <c r="E18" s="103"/>
      <c r="F18" s="115" t="s">
        <v>26</v>
      </c>
      <c r="G18" s="375"/>
      <c r="H18" s="375"/>
      <c r="I18" s="375"/>
      <c r="J18" s="375"/>
      <c r="K18" s="110" t="s">
        <v>28</v>
      </c>
      <c r="L18" s="103"/>
    </row>
    <row r="19" spans="1:12" x14ac:dyDescent="0.2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1:12" x14ac:dyDescent="0.2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2" x14ac:dyDescent="0.2">
      <c r="A21" s="103"/>
      <c r="B21" s="103"/>
      <c r="C21" s="103"/>
      <c r="D21" s="103"/>
      <c r="E21" s="103"/>
      <c r="F21" s="114" t="s">
        <v>150</v>
      </c>
      <c r="G21" s="374"/>
      <c r="H21" s="374"/>
      <c r="I21" s="374"/>
      <c r="J21" s="374"/>
      <c r="K21" s="374"/>
      <c r="L21" s="103"/>
    </row>
    <row r="22" spans="1:12" ht="35.25" customHeight="1" x14ac:dyDescent="0.2">
      <c r="A22" s="103"/>
      <c r="B22" s="103"/>
      <c r="C22" s="103"/>
      <c r="D22" s="103"/>
      <c r="E22" s="103"/>
      <c r="F22" s="115" t="s">
        <v>30</v>
      </c>
      <c r="G22" s="373"/>
      <c r="H22" s="373"/>
      <c r="I22" s="373"/>
      <c r="J22" s="373"/>
      <c r="K22" s="373"/>
      <c r="L22" s="103"/>
    </row>
    <row r="23" spans="1:12" x14ac:dyDescent="0.2">
      <c r="A23" s="103"/>
      <c r="B23" s="103"/>
      <c r="C23" s="103"/>
      <c r="D23" s="103"/>
      <c r="E23" s="103"/>
      <c r="F23" s="115" t="s">
        <v>25</v>
      </c>
      <c r="G23" s="374"/>
      <c r="H23" s="374"/>
      <c r="I23" s="374"/>
      <c r="J23" s="374"/>
      <c r="K23" s="374"/>
      <c r="L23" s="103"/>
    </row>
    <row r="24" spans="1:12" ht="37.5" customHeight="1" x14ac:dyDescent="0.2">
      <c r="A24" s="103"/>
      <c r="B24" s="103"/>
      <c r="C24" s="103"/>
      <c r="D24" s="103"/>
      <c r="E24" s="103"/>
      <c r="F24" s="115" t="s">
        <v>26</v>
      </c>
      <c r="G24" s="375"/>
      <c r="H24" s="375"/>
      <c r="I24" s="375"/>
      <c r="J24" s="375"/>
      <c r="K24" s="110" t="s">
        <v>28</v>
      </c>
      <c r="L24" s="103"/>
    </row>
    <row r="25" spans="1:12" x14ac:dyDescent="0.2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1:12" x14ac:dyDescent="0.2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1:12" x14ac:dyDescent="0.2">
      <c r="A27" s="103"/>
      <c r="B27" s="103"/>
      <c r="C27" s="103"/>
      <c r="D27" s="103"/>
      <c r="E27" s="103"/>
      <c r="F27" s="114" t="s">
        <v>150</v>
      </c>
      <c r="G27" s="374"/>
      <c r="H27" s="374"/>
      <c r="I27" s="374"/>
      <c r="J27" s="374"/>
      <c r="K27" s="374"/>
      <c r="L27" s="103"/>
    </row>
    <row r="28" spans="1:12" ht="35.25" customHeight="1" x14ac:dyDescent="0.2">
      <c r="A28" s="103"/>
      <c r="B28" s="103"/>
      <c r="C28" s="103"/>
      <c r="D28" s="103"/>
      <c r="E28" s="103"/>
      <c r="F28" s="115" t="s">
        <v>30</v>
      </c>
      <c r="G28" s="373"/>
      <c r="H28" s="373"/>
      <c r="I28" s="373"/>
      <c r="J28" s="373"/>
      <c r="K28" s="373"/>
      <c r="L28" s="103"/>
    </row>
    <row r="29" spans="1:12" x14ac:dyDescent="0.2">
      <c r="A29" s="103"/>
      <c r="B29" s="103"/>
      <c r="C29" s="103"/>
      <c r="D29" s="103"/>
      <c r="E29" s="103"/>
      <c r="F29" s="115" t="s">
        <v>25</v>
      </c>
      <c r="G29" s="374"/>
      <c r="H29" s="374"/>
      <c r="I29" s="374"/>
      <c r="J29" s="374"/>
      <c r="K29" s="374"/>
      <c r="L29" s="103"/>
    </row>
    <row r="30" spans="1:12" ht="37.5" customHeight="1" x14ac:dyDescent="0.2">
      <c r="A30" s="103"/>
      <c r="B30" s="103"/>
      <c r="C30" s="103"/>
      <c r="D30" s="103"/>
      <c r="E30" s="103"/>
      <c r="F30" s="115" t="s">
        <v>26</v>
      </c>
      <c r="G30" s="375"/>
      <c r="H30" s="375"/>
      <c r="I30" s="375"/>
      <c r="J30" s="375"/>
      <c r="K30" s="110" t="s">
        <v>28</v>
      </c>
      <c r="L30" s="103"/>
    </row>
    <row r="31" spans="1:12" x14ac:dyDescent="0.2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1:12" x14ac:dyDescent="0.2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1:12" x14ac:dyDescent="0.2">
      <c r="A33" s="103"/>
      <c r="B33" s="103"/>
      <c r="C33" s="103"/>
      <c r="D33" s="103"/>
      <c r="E33" s="103"/>
      <c r="F33" s="114" t="s">
        <v>150</v>
      </c>
      <c r="G33" s="374"/>
      <c r="H33" s="374"/>
      <c r="I33" s="374"/>
      <c r="J33" s="374"/>
      <c r="K33" s="374"/>
      <c r="L33" s="103"/>
    </row>
    <row r="34" spans="1:12" ht="35.25" customHeight="1" x14ac:dyDescent="0.2">
      <c r="A34" s="103"/>
      <c r="B34" s="103"/>
      <c r="C34" s="103"/>
      <c r="D34" s="103"/>
      <c r="E34" s="103"/>
      <c r="F34" s="115" t="s">
        <v>30</v>
      </c>
      <c r="G34" s="373"/>
      <c r="H34" s="373"/>
      <c r="I34" s="373"/>
      <c r="J34" s="373"/>
      <c r="K34" s="373"/>
      <c r="L34" s="103"/>
    </row>
    <row r="35" spans="1:12" x14ac:dyDescent="0.2">
      <c r="A35" s="103"/>
      <c r="B35" s="103"/>
      <c r="C35" s="103"/>
      <c r="D35" s="103"/>
      <c r="E35" s="103"/>
      <c r="F35" s="115" t="s">
        <v>25</v>
      </c>
      <c r="G35" s="374"/>
      <c r="H35" s="374"/>
      <c r="I35" s="374"/>
      <c r="J35" s="374"/>
      <c r="K35" s="374"/>
      <c r="L35" s="103"/>
    </row>
    <row r="36" spans="1:12" ht="37.5" customHeight="1" x14ac:dyDescent="0.2">
      <c r="A36" s="103"/>
      <c r="B36" s="103"/>
      <c r="C36" s="103"/>
      <c r="D36" s="103"/>
      <c r="E36" s="103"/>
      <c r="F36" s="115" t="s">
        <v>26</v>
      </c>
      <c r="G36" s="375"/>
      <c r="H36" s="375"/>
      <c r="I36" s="375"/>
      <c r="J36" s="375"/>
      <c r="K36" s="110" t="s">
        <v>28</v>
      </c>
      <c r="L36" s="103"/>
    </row>
    <row r="37" spans="1:12" x14ac:dyDescent="0.2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1:12" x14ac:dyDescent="0.2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1:12" x14ac:dyDescent="0.2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1:12" x14ac:dyDescent="0.2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1:12" x14ac:dyDescent="0.2">
      <c r="A41" s="103"/>
      <c r="B41" s="377" t="s">
        <v>23</v>
      </c>
      <c r="C41" s="378"/>
      <c r="D41" s="381" t="s">
        <v>151</v>
      </c>
      <c r="E41" s="382"/>
      <c r="F41" s="382"/>
      <c r="G41" s="383"/>
      <c r="H41" s="381" t="s">
        <v>100</v>
      </c>
      <c r="I41" s="382"/>
      <c r="J41" s="382"/>
      <c r="K41" s="383"/>
      <c r="L41" s="103"/>
    </row>
    <row r="42" spans="1:12" ht="69" customHeight="1" x14ac:dyDescent="0.2">
      <c r="A42" s="103"/>
      <c r="B42" s="379"/>
      <c r="C42" s="380"/>
      <c r="D42" s="384"/>
      <c r="E42" s="385"/>
      <c r="F42" s="385"/>
      <c r="G42" s="386"/>
      <c r="H42" s="384"/>
      <c r="I42" s="385"/>
      <c r="J42" s="385"/>
      <c r="K42" s="386"/>
      <c r="L42" s="103"/>
    </row>
    <row r="43" spans="1:12" x14ac:dyDescent="0.2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1:12" x14ac:dyDescent="0.2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</sheetData>
  <sheetProtection selectLockedCells="1"/>
  <mergeCells count="27">
    <mergeCell ref="B41:C42"/>
    <mergeCell ref="G35:K35"/>
    <mergeCell ref="G36:J36"/>
    <mergeCell ref="D41:G41"/>
    <mergeCell ref="H41:K41"/>
    <mergeCell ref="D42:G42"/>
    <mergeCell ref="H42:K42"/>
    <mergeCell ref="G29:K29"/>
    <mergeCell ref="G30:J30"/>
    <mergeCell ref="G33:K33"/>
    <mergeCell ref="G34:K34"/>
    <mergeCell ref="I6:J6"/>
    <mergeCell ref="G10:K10"/>
    <mergeCell ref="G24:J24"/>
    <mergeCell ref="G27:K27"/>
    <mergeCell ref="G28:K28"/>
    <mergeCell ref="G9:K9"/>
    <mergeCell ref="G18:J18"/>
    <mergeCell ref="G21:K21"/>
    <mergeCell ref="G22:K22"/>
    <mergeCell ref="G17:K17"/>
    <mergeCell ref="G23:K23"/>
    <mergeCell ref="A2:K2"/>
    <mergeCell ref="G16:K16"/>
    <mergeCell ref="G11:K11"/>
    <mergeCell ref="G15:K15"/>
    <mergeCell ref="G12:J12"/>
  </mergeCells>
  <phoneticPr fontId="2"/>
  <dataValidations count="1">
    <dataValidation imeMode="halfAlpha" allowBlank="1" showInputMessage="1" showErrorMessage="1" sqref="G9:K9 G35:K35 G33:K33 G17:K17 G21:K21 G29:K29 G15:K15 G23:K23 G27:K27 G11:K11"/>
  </dataValidations>
  <pageMargins left="0.46" right="0.38" top="0.68" bottom="0.61" header="0.51200000000000001" footer="0.51200000000000001"/>
  <pageSetup paperSize="9" scale="95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BL64"/>
  <sheetViews>
    <sheetView showGridLines="0" tabSelected="1" view="pageLayout" zoomScaleNormal="100" zoomScaleSheetLayoutView="100" workbookViewId="0">
      <selection activeCell="AO46" sqref="AO46"/>
    </sheetView>
  </sheetViews>
  <sheetFormatPr defaultColWidth="9" defaultRowHeight="13.2" x14ac:dyDescent="0.2"/>
  <cols>
    <col min="1" max="2" width="1.88671875" style="116" customWidth="1"/>
    <col min="3" max="23" width="1.6640625" style="116" customWidth="1"/>
    <col min="24" max="24" width="1.77734375" style="116" customWidth="1"/>
    <col min="25" max="25" width="1.6640625" style="116" customWidth="1"/>
    <col min="26" max="26" width="1.77734375" style="116" customWidth="1"/>
    <col min="27" max="33" width="1.6640625" style="116" customWidth="1"/>
    <col min="34" max="34" width="1.44140625" style="116" customWidth="1"/>
    <col min="35" max="53" width="1.6640625" style="116" customWidth="1"/>
    <col min="54" max="54" width="1.88671875" style="116" customWidth="1"/>
    <col min="55" max="63" width="1.6640625" style="116" customWidth="1"/>
    <col min="64" max="64" width="4.77734375" style="116" customWidth="1"/>
    <col min="65" max="16384" width="9" style="116"/>
  </cols>
  <sheetData>
    <row r="1" spans="1:64" ht="9.75" customHeight="1" x14ac:dyDescent="0.2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64" ht="25.5" customHeight="1" x14ac:dyDescent="0.2">
      <c r="A2" s="113"/>
      <c r="B2" s="113"/>
      <c r="C2" s="113"/>
      <c r="D2" s="387" t="s">
        <v>194</v>
      </c>
      <c r="E2" s="387"/>
      <c r="F2" s="387"/>
      <c r="G2" s="387"/>
      <c r="H2" s="387"/>
      <c r="I2" s="387"/>
      <c r="J2" s="387"/>
      <c r="K2" s="387"/>
      <c r="L2" s="394" t="str">
        <f>IF(入力シート!D2="","",入力シート!D2)</f>
        <v>新宿区</v>
      </c>
      <c r="M2" s="394"/>
      <c r="N2" s="394"/>
      <c r="O2" s="394"/>
      <c r="P2" s="394"/>
      <c r="Q2" s="394"/>
      <c r="R2" s="394"/>
      <c r="S2" s="117"/>
      <c r="T2" s="117"/>
      <c r="U2" s="117"/>
      <c r="V2" s="493" t="s">
        <v>209</v>
      </c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93"/>
      <c r="AP2" s="493"/>
      <c r="AQ2" s="493"/>
      <c r="AR2" s="493"/>
      <c r="AS2" s="493"/>
      <c r="AT2" s="117"/>
      <c r="AU2" s="117"/>
      <c r="AV2" s="387" t="s">
        <v>109</v>
      </c>
      <c r="AW2" s="387"/>
      <c r="AX2" s="387"/>
      <c r="AY2" s="387"/>
      <c r="AZ2" s="387"/>
      <c r="BA2" s="387"/>
      <c r="BB2" s="388" t="str">
        <f>IF(入力シート!Y2="","",入力シート!Y2)</f>
        <v>特定街区</v>
      </c>
      <c r="BC2" s="388"/>
      <c r="BD2" s="388"/>
      <c r="BE2" s="388"/>
      <c r="BF2" s="388"/>
      <c r="BG2" s="388"/>
      <c r="BH2" s="388"/>
      <c r="BI2" s="388"/>
      <c r="BJ2" s="388"/>
      <c r="BK2" s="113"/>
      <c r="BL2" s="113"/>
    </row>
    <row r="3" spans="1:64" ht="19.5" customHeight="1" x14ac:dyDescent="0.2">
      <c r="A3" s="113"/>
      <c r="B3" s="113"/>
      <c r="C3" s="113"/>
      <c r="D3" s="121" t="s">
        <v>104</v>
      </c>
      <c r="E3" s="118"/>
      <c r="F3" s="118"/>
      <c r="G3" s="118"/>
      <c r="H3" s="419" t="str">
        <f>IF(入力シート!D7="","",入力シート!D7)</f>
        <v/>
      </c>
      <c r="I3" s="419"/>
      <c r="J3" s="419"/>
      <c r="K3" s="419"/>
      <c r="L3" s="419"/>
      <c r="M3" s="419"/>
      <c r="N3" s="419"/>
      <c r="O3" s="419"/>
      <c r="P3" s="419"/>
      <c r="Q3" s="419"/>
      <c r="R3" s="113" t="s">
        <v>237</v>
      </c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405" t="s">
        <v>170</v>
      </c>
      <c r="AW3" s="405"/>
      <c r="AX3" s="405"/>
      <c r="AY3" s="405"/>
      <c r="AZ3" s="405"/>
      <c r="BA3" s="405"/>
      <c r="BB3" s="388" t="str">
        <f>IF(入力シート!Y3="","",入力シート!Y3)</f>
        <v/>
      </c>
      <c r="BC3" s="388"/>
      <c r="BD3" s="388"/>
      <c r="BE3" s="388"/>
      <c r="BF3" s="388"/>
      <c r="BG3" s="388"/>
      <c r="BH3" s="388"/>
      <c r="BI3" s="388"/>
      <c r="BJ3" s="388"/>
      <c r="BK3" s="113"/>
      <c r="BL3" s="113"/>
    </row>
    <row r="4" spans="1:64" ht="9.75" customHeight="1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64" x14ac:dyDescent="0.2">
      <c r="A5" s="113"/>
      <c r="B5" s="113"/>
      <c r="C5" s="119" t="s">
        <v>229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3"/>
      <c r="BI5" s="113"/>
      <c r="BJ5" s="113"/>
      <c r="BK5" s="113"/>
      <c r="BL5" s="113"/>
    </row>
    <row r="6" spans="1:64" ht="4.5" customHeight="1" x14ac:dyDescent="0.2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</row>
    <row r="7" spans="1:64" ht="14.25" customHeight="1" x14ac:dyDescent="0.2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20"/>
      <c r="AV7" s="120"/>
      <c r="AW7" s="120"/>
      <c r="AX7" s="456" t="str">
        <f>IF(入力シート!X6="","　　年　　月　　日",入力シート!X6)</f>
        <v>　　年　　月　　日</v>
      </c>
      <c r="AY7" s="456"/>
      <c r="AZ7" s="456"/>
      <c r="BA7" s="456"/>
      <c r="BB7" s="456"/>
      <c r="BC7" s="456"/>
      <c r="BD7" s="456"/>
      <c r="BE7" s="456"/>
      <c r="BF7" s="456"/>
      <c r="BG7" s="456"/>
      <c r="BH7" s="456"/>
      <c r="BI7" s="456"/>
      <c r="BJ7" s="113"/>
      <c r="BK7" s="113"/>
      <c r="BL7" s="113"/>
    </row>
    <row r="8" spans="1:64" x14ac:dyDescent="0.2">
      <c r="A8" s="113"/>
      <c r="B8" s="113"/>
      <c r="C8" s="113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</row>
    <row r="9" spans="1:64" ht="3.75" customHeight="1" x14ac:dyDescent="0.2">
      <c r="A9" s="113"/>
      <c r="B9" s="113"/>
      <c r="C9" s="113"/>
      <c r="D9" s="118"/>
      <c r="E9" s="118"/>
      <c r="F9" s="118"/>
      <c r="G9" s="118"/>
      <c r="H9" s="118"/>
      <c r="I9" s="118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22"/>
      <c r="AM9" s="122"/>
      <c r="AN9" s="122"/>
      <c r="AO9" s="122"/>
      <c r="AP9" s="122"/>
      <c r="AQ9" s="122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</row>
    <row r="10" spans="1:64" x14ac:dyDescent="0.2">
      <c r="A10" s="113"/>
      <c r="B10" s="113"/>
      <c r="C10" s="119" t="s">
        <v>210</v>
      </c>
      <c r="D10" s="119"/>
      <c r="E10" s="119"/>
      <c r="F10" s="122"/>
      <c r="G10" s="122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22"/>
      <c r="AG10" s="122"/>
      <c r="AH10" s="123" t="s">
        <v>211</v>
      </c>
      <c r="AI10" s="123"/>
      <c r="AJ10" s="123"/>
      <c r="AK10" s="113"/>
      <c r="AL10" s="122"/>
      <c r="AM10" s="122"/>
      <c r="AN10" s="122"/>
      <c r="AO10" s="122"/>
      <c r="AP10" s="122"/>
      <c r="AQ10" s="122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64" ht="12.75" customHeight="1" x14ac:dyDescent="0.2">
      <c r="A11" s="113"/>
      <c r="B11" s="113"/>
      <c r="C11" s="122"/>
      <c r="D11" s="122"/>
      <c r="E11" s="122"/>
      <c r="F11" s="122"/>
      <c r="G11" s="119"/>
      <c r="H11" s="124" t="s">
        <v>101</v>
      </c>
      <c r="I11" s="497" t="str">
        <f>IF(入力シート!D10="","",入力シート!D10)</f>
        <v/>
      </c>
      <c r="J11" s="497"/>
      <c r="K11" s="497"/>
      <c r="L11" s="497"/>
      <c r="M11" s="497"/>
      <c r="N11" s="497"/>
      <c r="O11" s="497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22"/>
      <c r="AG11" s="122"/>
      <c r="AH11" s="122"/>
      <c r="AI11" s="122"/>
      <c r="AJ11" s="119"/>
      <c r="AK11" s="124" t="s">
        <v>102</v>
      </c>
      <c r="AL11" s="497" t="str">
        <f>IF(入力シート!R10="","",入力シート!R10)</f>
        <v/>
      </c>
      <c r="AM11" s="497"/>
      <c r="AN11" s="497"/>
      <c r="AO11" s="497"/>
      <c r="AP11" s="497"/>
      <c r="AQ11" s="497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64" ht="14.25" customHeight="1" x14ac:dyDescent="0.2">
      <c r="A12" s="113"/>
      <c r="B12" s="113"/>
      <c r="C12" s="122"/>
      <c r="D12" s="417" t="s">
        <v>86</v>
      </c>
      <c r="E12" s="417"/>
      <c r="F12" s="417"/>
      <c r="G12" s="417"/>
      <c r="H12" s="465" t="str">
        <f>IF(入力シート!D11="","",入力シート!D11)</f>
        <v/>
      </c>
      <c r="I12" s="465"/>
      <c r="J12" s="465"/>
      <c r="K12" s="465"/>
      <c r="L12" s="465"/>
      <c r="M12" s="465"/>
      <c r="N12" s="465"/>
      <c r="O12" s="465"/>
      <c r="P12" s="465"/>
      <c r="Q12" s="465"/>
      <c r="R12" s="465"/>
      <c r="S12" s="465"/>
      <c r="T12" s="465"/>
      <c r="U12" s="465"/>
      <c r="V12" s="465"/>
      <c r="W12" s="465"/>
      <c r="X12" s="465"/>
      <c r="Y12" s="465"/>
      <c r="Z12" s="465"/>
      <c r="AA12" s="465"/>
      <c r="AB12" s="465"/>
      <c r="AC12" s="465"/>
      <c r="AD12" s="126"/>
      <c r="AE12" s="113"/>
      <c r="AF12" s="122"/>
      <c r="AG12" s="417" t="s">
        <v>86</v>
      </c>
      <c r="AH12" s="417"/>
      <c r="AI12" s="417"/>
      <c r="AJ12" s="417"/>
      <c r="AK12" s="433" t="str">
        <f>IF(入力シート!R11="","",入力シート!R11)</f>
        <v/>
      </c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118"/>
      <c r="BH12" s="118"/>
      <c r="BI12" s="113"/>
      <c r="BJ12" s="113"/>
      <c r="BK12" s="113"/>
      <c r="BL12" s="113"/>
    </row>
    <row r="13" spans="1:64" ht="18" customHeight="1" x14ac:dyDescent="0.2">
      <c r="A13" s="113"/>
      <c r="B13" s="113"/>
      <c r="C13" s="122"/>
      <c r="D13" s="417"/>
      <c r="E13" s="417"/>
      <c r="F13" s="417"/>
      <c r="G13" s="417"/>
      <c r="H13" s="465"/>
      <c r="I13" s="465"/>
      <c r="J13" s="465"/>
      <c r="K13" s="465"/>
      <c r="L13" s="465"/>
      <c r="M13" s="465"/>
      <c r="N13" s="465"/>
      <c r="O13" s="465"/>
      <c r="P13" s="465"/>
      <c r="Q13" s="465"/>
      <c r="R13" s="465"/>
      <c r="S13" s="465"/>
      <c r="T13" s="465"/>
      <c r="U13" s="465"/>
      <c r="V13" s="465"/>
      <c r="W13" s="465"/>
      <c r="X13" s="465"/>
      <c r="Y13" s="465"/>
      <c r="Z13" s="465"/>
      <c r="AA13" s="465"/>
      <c r="AB13" s="465"/>
      <c r="AC13" s="465"/>
      <c r="AD13" s="126"/>
      <c r="AE13" s="113"/>
      <c r="AF13" s="122"/>
      <c r="AG13" s="417"/>
      <c r="AH13" s="417"/>
      <c r="AI13" s="417"/>
      <c r="AJ13" s="417"/>
      <c r="AK13" s="433"/>
      <c r="AL13" s="433"/>
      <c r="AM13" s="433"/>
      <c r="AN13" s="433"/>
      <c r="AO13" s="433"/>
      <c r="AP13" s="433"/>
      <c r="AQ13" s="433"/>
      <c r="AR13" s="433"/>
      <c r="AS13" s="433"/>
      <c r="AT13" s="433"/>
      <c r="AU13" s="433"/>
      <c r="AV13" s="433"/>
      <c r="AW13" s="433"/>
      <c r="AX13" s="433"/>
      <c r="AY13" s="433"/>
      <c r="AZ13" s="433"/>
      <c r="BA13" s="433"/>
      <c r="BB13" s="433"/>
      <c r="BC13" s="433"/>
      <c r="BD13" s="433"/>
      <c r="BE13" s="433"/>
      <c r="BF13" s="433"/>
      <c r="BG13" s="118"/>
      <c r="BH13" s="118"/>
      <c r="BI13" s="113"/>
      <c r="BJ13" s="113"/>
      <c r="BK13" s="113"/>
      <c r="BL13" s="113"/>
    </row>
    <row r="14" spans="1:64" ht="13.5" customHeight="1" x14ac:dyDescent="0.2">
      <c r="A14" s="113"/>
      <c r="B14" s="113"/>
      <c r="C14" s="122"/>
      <c r="D14" s="417" t="s">
        <v>87</v>
      </c>
      <c r="E14" s="417"/>
      <c r="F14" s="417"/>
      <c r="G14" s="417"/>
      <c r="H14" s="417" t="str">
        <f>IF(入力シート!D12="","",入力シート!D12)</f>
        <v/>
      </c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17"/>
      <c r="V14" s="417"/>
      <c r="W14" s="417"/>
      <c r="X14" s="417"/>
      <c r="Y14" s="417"/>
      <c r="Z14" s="113"/>
      <c r="AA14" s="113"/>
      <c r="AB14" s="113"/>
      <c r="AC14" s="113"/>
      <c r="AD14" s="113"/>
      <c r="AE14" s="113"/>
      <c r="AF14" s="122"/>
      <c r="AG14" s="417" t="s">
        <v>87</v>
      </c>
      <c r="AH14" s="417"/>
      <c r="AI14" s="417"/>
      <c r="AJ14" s="417"/>
      <c r="AK14" s="417" t="str">
        <f>IF(入力シート!R12="","",入力シート!R12)</f>
        <v/>
      </c>
      <c r="AL14" s="417"/>
      <c r="AM14" s="417"/>
      <c r="AN14" s="417"/>
      <c r="AO14" s="417"/>
      <c r="AP14" s="417"/>
      <c r="AQ14" s="417"/>
      <c r="AR14" s="417"/>
      <c r="AS14" s="417"/>
      <c r="AT14" s="417"/>
      <c r="AU14" s="417"/>
      <c r="AV14" s="417"/>
      <c r="AW14" s="417"/>
      <c r="AX14" s="417"/>
      <c r="AY14" s="417"/>
      <c r="AZ14" s="417"/>
      <c r="BA14" s="417"/>
      <c r="BB14" s="417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</row>
    <row r="15" spans="1:64" ht="21.75" customHeight="1" x14ac:dyDescent="0.2">
      <c r="A15" s="113"/>
      <c r="B15" s="113"/>
      <c r="C15" s="122"/>
      <c r="D15" s="417" t="s">
        <v>88</v>
      </c>
      <c r="E15" s="417"/>
      <c r="F15" s="417"/>
      <c r="G15" s="417"/>
      <c r="H15" s="434" t="str">
        <f>IF(入力シート!D13="","",入力シート!D13)</f>
        <v/>
      </c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113"/>
      <c r="AC15" s="118"/>
      <c r="AD15" s="113"/>
      <c r="AE15" s="113"/>
      <c r="AF15" s="122"/>
      <c r="AG15" s="417" t="s">
        <v>88</v>
      </c>
      <c r="AH15" s="417"/>
      <c r="AI15" s="417"/>
      <c r="AJ15" s="417"/>
      <c r="AK15" s="434" t="str">
        <f>IF(入力シート!R13="","",入力シート!R13)</f>
        <v/>
      </c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113"/>
      <c r="BG15" s="118"/>
      <c r="BH15" s="113"/>
      <c r="BI15" s="113"/>
      <c r="BJ15" s="113"/>
      <c r="BK15" s="113"/>
      <c r="BL15" s="113"/>
    </row>
    <row r="16" spans="1:64" ht="21.75" customHeight="1" x14ac:dyDescent="0.2">
      <c r="A16" s="113"/>
      <c r="B16" s="113"/>
      <c r="C16" s="122"/>
      <c r="D16" s="417"/>
      <c r="E16" s="417"/>
      <c r="F16" s="417"/>
      <c r="G16" s="417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119"/>
      <c r="AC16" s="113"/>
      <c r="AD16" s="113"/>
      <c r="AE16" s="113"/>
      <c r="AF16" s="122"/>
      <c r="AG16" s="417"/>
      <c r="AH16" s="417"/>
      <c r="AI16" s="417"/>
      <c r="AJ16" s="417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119"/>
      <c r="BG16" s="122"/>
      <c r="BH16" s="113"/>
      <c r="BI16" s="113"/>
      <c r="BJ16" s="113"/>
      <c r="BK16" s="113"/>
      <c r="BL16" s="113"/>
    </row>
    <row r="17" spans="1:64" x14ac:dyDescent="0.2">
      <c r="A17" s="113"/>
      <c r="B17" s="113"/>
      <c r="C17" s="122"/>
      <c r="D17" s="125" t="s">
        <v>27</v>
      </c>
      <c r="E17" s="125"/>
      <c r="F17" s="125"/>
      <c r="G17" s="125"/>
      <c r="H17" s="118"/>
      <c r="I17" s="417" t="str">
        <f>IF(入力シート!D14="","",入力シート!D14)</f>
        <v/>
      </c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113"/>
      <c r="AB17" s="113"/>
      <c r="AC17" s="113"/>
      <c r="AD17" s="113"/>
      <c r="AE17" s="113"/>
      <c r="AF17" s="122"/>
      <c r="AG17" s="113"/>
      <c r="AH17" s="122"/>
      <c r="AI17" s="127" t="s">
        <v>89</v>
      </c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</row>
    <row r="18" spans="1:64" ht="9.75" customHeight="1" x14ac:dyDescent="0.2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</row>
    <row r="19" spans="1:64" ht="26.25" customHeight="1" x14ac:dyDescent="0.2">
      <c r="A19" s="113"/>
      <c r="B19" s="113"/>
      <c r="C19" s="461" t="s">
        <v>90</v>
      </c>
      <c r="D19" s="462"/>
      <c r="E19" s="462"/>
      <c r="F19" s="462"/>
      <c r="G19" s="462"/>
      <c r="H19" s="462"/>
      <c r="I19" s="463"/>
      <c r="J19" s="128"/>
      <c r="K19" s="457" t="str">
        <f>IF(入力シート!E16="","",入力シート!E16)</f>
        <v/>
      </c>
      <c r="L19" s="457"/>
      <c r="M19" s="457"/>
      <c r="N19" s="457"/>
      <c r="O19" s="457"/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C19" s="457"/>
      <c r="AD19" s="457"/>
      <c r="AE19" s="457"/>
      <c r="AF19" s="457"/>
      <c r="AG19" s="457"/>
      <c r="AH19" s="457"/>
      <c r="AI19" s="457"/>
      <c r="AJ19" s="457"/>
      <c r="AK19" s="457"/>
      <c r="AL19" s="457"/>
      <c r="AM19" s="457"/>
      <c r="AN19" s="457"/>
      <c r="AO19" s="457"/>
      <c r="AP19" s="457"/>
      <c r="AQ19" s="457"/>
      <c r="AR19" s="457"/>
      <c r="AS19" s="457"/>
      <c r="AT19" s="457"/>
      <c r="AU19" s="457"/>
      <c r="AV19" s="457"/>
      <c r="AW19" s="457"/>
      <c r="AX19" s="457"/>
      <c r="AY19" s="457"/>
      <c r="AZ19" s="457"/>
      <c r="BA19" s="457"/>
      <c r="BB19" s="457"/>
      <c r="BC19" s="457"/>
      <c r="BD19" s="457"/>
      <c r="BE19" s="457"/>
      <c r="BF19" s="457"/>
      <c r="BG19" s="457"/>
      <c r="BH19" s="457"/>
      <c r="BI19" s="457"/>
      <c r="BJ19" s="458"/>
      <c r="BK19" s="113"/>
      <c r="BL19" s="113"/>
    </row>
    <row r="20" spans="1:64" ht="26.25" customHeight="1" x14ac:dyDescent="0.2">
      <c r="A20" s="113"/>
      <c r="B20" s="113"/>
      <c r="C20" s="444" t="s">
        <v>91</v>
      </c>
      <c r="D20" s="445"/>
      <c r="E20" s="445"/>
      <c r="F20" s="445"/>
      <c r="G20" s="445"/>
      <c r="H20" s="445"/>
      <c r="I20" s="446"/>
      <c r="J20" s="129"/>
      <c r="K20" s="498" t="str">
        <f>IF(入力シート!F17="","",入力シート!F17)</f>
        <v>新宿区</v>
      </c>
      <c r="L20" s="498"/>
      <c r="M20" s="498"/>
      <c r="N20" s="498"/>
      <c r="O20" s="498"/>
      <c r="P20" s="498"/>
      <c r="Q20" s="499" t="str">
        <f>IF(入力シート!K17="","",入力シート!K17)</f>
        <v/>
      </c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499"/>
      <c r="AH20" s="499"/>
      <c r="AI20" s="499"/>
      <c r="AJ20" s="499"/>
      <c r="AK20" s="499"/>
      <c r="AL20" s="499"/>
      <c r="AM20" s="499"/>
      <c r="AN20" s="499"/>
      <c r="AO20" s="499"/>
      <c r="AP20" s="499"/>
      <c r="AQ20" s="499"/>
      <c r="AR20" s="499"/>
      <c r="AS20" s="499"/>
      <c r="AT20" s="499"/>
      <c r="AU20" s="499"/>
      <c r="AV20" s="499"/>
      <c r="AW20" s="499"/>
      <c r="AX20" s="499"/>
      <c r="AY20" s="499"/>
      <c r="AZ20" s="499"/>
      <c r="BA20" s="499"/>
      <c r="BB20" s="499"/>
      <c r="BC20" s="499"/>
      <c r="BD20" s="499"/>
      <c r="BE20" s="499"/>
      <c r="BF20" s="499"/>
      <c r="BG20" s="499"/>
      <c r="BH20" s="499"/>
      <c r="BI20" s="499"/>
      <c r="BJ20" s="500"/>
      <c r="BK20" s="113"/>
      <c r="BL20" s="113"/>
    </row>
    <row r="21" spans="1:64" ht="23.25" customHeight="1" x14ac:dyDescent="0.2">
      <c r="A21" s="113"/>
      <c r="B21" s="113"/>
      <c r="C21" s="502" t="s">
        <v>203</v>
      </c>
      <c r="D21" s="503"/>
      <c r="E21" s="503"/>
      <c r="F21" s="503"/>
      <c r="G21" s="503"/>
      <c r="H21" s="503"/>
      <c r="I21" s="504"/>
      <c r="J21" s="130"/>
      <c r="K21" s="415" t="str">
        <f>IF(入力シート!E18="","",入力シート!E18)</f>
        <v/>
      </c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5"/>
      <c r="AK21" s="415"/>
      <c r="AL21" s="415"/>
      <c r="AM21" s="415"/>
      <c r="AN21" s="415"/>
      <c r="AO21" s="415"/>
      <c r="AP21" s="415"/>
      <c r="AQ21" s="415"/>
      <c r="AR21" s="415"/>
      <c r="AS21" s="416"/>
      <c r="AT21" s="131"/>
      <c r="AU21" s="459"/>
      <c r="AV21" s="459"/>
      <c r="AW21" s="459"/>
      <c r="AX21" s="459"/>
      <c r="AY21" s="459"/>
      <c r="AZ21" s="459"/>
      <c r="BA21" s="459"/>
      <c r="BB21" s="459"/>
      <c r="BC21" s="459"/>
      <c r="BD21" s="459"/>
      <c r="BE21" s="459"/>
      <c r="BF21" s="459"/>
      <c r="BG21" s="459"/>
      <c r="BH21" s="459"/>
      <c r="BI21" s="459"/>
      <c r="BJ21" s="460"/>
      <c r="BK21" s="113"/>
      <c r="BL21" s="113"/>
    </row>
    <row r="22" spans="1:64" ht="16.5" customHeight="1" x14ac:dyDescent="0.2">
      <c r="A22" s="113"/>
      <c r="B22" s="113"/>
      <c r="C22" s="481" t="s">
        <v>238</v>
      </c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3"/>
      <c r="O22" s="392" t="s">
        <v>117</v>
      </c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480"/>
      <c r="AA22" s="505" t="s">
        <v>118</v>
      </c>
      <c r="AB22" s="392"/>
      <c r="AC22" s="392"/>
      <c r="AD22" s="392"/>
      <c r="AE22" s="392"/>
      <c r="AF22" s="392"/>
      <c r="AG22" s="392"/>
      <c r="AH22" s="392"/>
      <c r="AI22" s="392"/>
      <c r="AJ22" s="392"/>
      <c r="AK22" s="392"/>
      <c r="AL22" s="392"/>
      <c r="AM22" s="132" t="s">
        <v>230</v>
      </c>
      <c r="AN22" s="133"/>
      <c r="AO22" s="133"/>
      <c r="AP22" s="133"/>
      <c r="AQ22" s="133"/>
      <c r="AR22" s="133"/>
      <c r="AS22" s="133"/>
      <c r="AT22" s="134"/>
      <c r="AU22" s="134"/>
      <c r="AV22" s="134"/>
      <c r="AW22" s="134"/>
      <c r="AX22" s="135"/>
      <c r="AY22" s="391" t="s">
        <v>207</v>
      </c>
      <c r="AZ22" s="392"/>
      <c r="BA22" s="392"/>
      <c r="BB22" s="392"/>
      <c r="BC22" s="392"/>
      <c r="BD22" s="392"/>
      <c r="BE22" s="392"/>
      <c r="BF22" s="392"/>
      <c r="BG22" s="392"/>
      <c r="BH22" s="392"/>
      <c r="BI22" s="392"/>
      <c r="BJ22" s="136"/>
      <c r="BK22" s="113"/>
      <c r="BL22" s="113"/>
    </row>
    <row r="23" spans="1:64" ht="20.25" customHeight="1" x14ac:dyDescent="0.2">
      <c r="A23" s="113"/>
      <c r="B23" s="113"/>
      <c r="C23" s="137"/>
      <c r="D23" s="138"/>
      <c r="E23" s="484" t="str">
        <f>IF(入力シート!A20="","",入力シート!A20)</f>
        <v/>
      </c>
      <c r="F23" s="484"/>
      <c r="G23" s="484"/>
      <c r="H23" s="484"/>
      <c r="I23" s="484"/>
      <c r="J23" s="484"/>
      <c r="K23" s="484"/>
      <c r="L23" s="484"/>
      <c r="M23" s="138"/>
      <c r="N23" s="139"/>
      <c r="O23" s="138"/>
      <c r="P23" s="485" t="str">
        <f>IF(入力シート!E20="","",入力シート!E20)</f>
        <v/>
      </c>
      <c r="Q23" s="485"/>
      <c r="R23" s="485"/>
      <c r="S23" s="485"/>
      <c r="T23" s="485"/>
      <c r="U23" s="485"/>
      <c r="V23" s="485"/>
      <c r="W23" s="485"/>
      <c r="X23" s="485"/>
      <c r="Y23" s="140" t="s">
        <v>125</v>
      </c>
      <c r="Z23" s="141"/>
      <c r="AA23" s="129"/>
      <c r="AB23" s="485" t="str">
        <f>IF(入力シート!K20="","",入力シート!K20)</f>
        <v/>
      </c>
      <c r="AC23" s="485"/>
      <c r="AD23" s="485"/>
      <c r="AE23" s="485"/>
      <c r="AF23" s="485"/>
      <c r="AG23" s="485"/>
      <c r="AH23" s="485"/>
      <c r="AI23" s="485"/>
      <c r="AJ23" s="485"/>
      <c r="AK23" s="140" t="s">
        <v>125</v>
      </c>
      <c r="AL23" s="138"/>
      <c r="AM23" s="137"/>
      <c r="AN23" s="464" t="str">
        <f>IF(入力シート!Q20="","",入力シート!Q20)</f>
        <v/>
      </c>
      <c r="AO23" s="464"/>
      <c r="AP23" s="464"/>
      <c r="AQ23" s="464"/>
      <c r="AR23" s="464"/>
      <c r="AS23" s="464"/>
      <c r="AT23" s="464"/>
      <c r="AU23" s="464"/>
      <c r="AV23" s="464"/>
      <c r="AW23" s="140" t="s">
        <v>125</v>
      </c>
      <c r="AX23" s="139"/>
      <c r="AY23" s="137"/>
      <c r="AZ23" s="138"/>
      <c r="BA23" s="393" t="str">
        <f>IF(入力シート!Y20="","",入力シート!Y20)</f>
        <v>３５％</v>
      </c>
      <c r="BB23" s="393"/>
      <c r="BC23" s="393"/>
      <c r="BD23" s="393"/>
      <c r="BE23" s="393"/>
      <c r="BF23" s="393"/>
      <c r="BG23" s="142"/>
      <c r="BH23" s="142"/>
      <c r="BI23" s="140"/>
      <c r="BJ23" s="139"/>
      <c r="BK23" s="113"/>
      <c r="BL23" s="113"/>
    </row>
    <row r="24" spans="1:64" ht="16.5" customHeight="1" x14ac:dyDescent="0.2">
      <c r="A24" s="113"/>
      <c r="B24" s="113"/>
      <c r="C24" s="406" t="s">
        <v>221</v>
      </c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8"/>
      <c r="O24" s="407" t="s">
        <v>222</v>
      </c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9"/>
      <c r="AA24" s="492" t="s">
        <v>219</v>
      </c>
      <c r="AB24" s="407"/>
      <c r="AC24" s="407"/>
      <c r="AD24" s="407"/>
      <c r="AE24" s="407"/>
      <c r="AF24" s="407"/>
      <c r="AG24" s="407"/>
      <c r="AH24" s="407"/>
      <c r="AI24" s="407"/>
      <c r="AJ24" s="407"/>
      <c r="AK24" s="407"/>
      <c r="AL24" s="407"/>
      <c r="AM24" s="389"/>
      <c r="AN24" s="390"/>
      <c r="AO24" s="390"/>
      <c r="AP24" s="390"/>
      <c r="AQ24" s="390"/>
      <c r="AR24" s="390"/>
      <c r="AS24" s="390"/>
      <c r="AT24" s="390"/>
      <c r="AU24" s="390"/>
      <c r="AV24" s="390"/>
      <c r="AW24" s="390"/>
      <c r="AX24" s="390"/>
      <c r="AY24" s="390"/>
      <c r="AZ24" s="390"/>
      <c r="BA24" s="390"/>
      <c r="BB24" s="390"/>
      <c r="BC24" s="390"/>
      <c r="BD24" s="390"/>
      <c r="BE24" s="390"/>
      <c r="BF24" s="390"/>
      <c r="BG24" s="390"/>
      <c r="BH24" s="390"/>
      <c r="BI24" s="390"/>
      <c r="BJ24" s="390"/>
      <c r="BK24" s="113"/>
      <c r="BL24" s="113"/>
    </row>
    <row r="25" spans="1:64" ht="20.25" customHeight="1" x14ac:dyDescent="0.2">
      <c r="A25" s="113"/>
      <c r="B25" s="113"/>
      <c r="C25" s="137"/>
      <c r="D25" s="138"/>
      <c r="E25" s="484" t="str">
        <f>IF(入力シート!A23="","",入力シート!A23)</f>
        <v/>
      </c>
      <c r="F25" s="484"/>
      <c r="G25" s="484"/>
      <c r="H25" s="484"/>
      <c r="I25" s="484"/>
      <c r="J25" s="484"/>
      <c r="K25" s="484"/>
      <c r="L25" s="484"/>
      <c r="M25" s="138"/>
      <c r="N25" s="139"/>
      <c r="O25" s="138"/>
      <c r="P25" s="485" t="str">
        <f>IF(入力シート!E23="","",入力シート!E23)</f>
        <v/>
      </c>
      <c r="Q25" s="485"/>
      <c r="R25" s="485"/>
      <c r="S25" s="485"/>
      <c r="T25" s="485"/>
      <c r="U25" s="485"/>
      <c r="V25" s="485"/>
      <c r="W25" s="485"/>
      <c r="X25" s="485"/>
      <c r="Y25" s="140" t="s">
        <v>125</v>
      </c>
      <c r="Z25" s="141"/>
      <c r="AA25" s="129"/>
      <c r="AB25" s="485" t="str">
        <f>IF(入力シート!K23="","",入力シート!K23)</f>
        <v/>
      </c>
      <c r="AC25" s="485"/>
      <c r="AD25" s="485"/>
      <c r="AE25" s="485"/>
      <c r="AF25" s="485"/>
      <c r="AG25" s="485"/>
      <c r="AH25" s="485"/>
      <c r="AI25" s="485"/>
      <c r="AJ25" s="485"/>
      <c r="AK25" s="140" t="s">
        <v>125</v>
      </c>
      <c r="AL25" s="138"/>
      <c r="AM25" s="389"/>
      <c r="AN25" s="390"/>
      <c r="AO25" s="390"/>
      <c r="AP25" s="390"/>
      <c r="AQ25" s="390"/>
      <c r="AR25" s="390"/>
      <c r="AS25" s="390"/>
      <c r="AT25" s="390"/>
      <c r="AU25" s="390"/>
      <c r="AV25" s="390"/>
      <c r="AW25" s="390"/>
      <c r="AX25" s="390"/>
      <c r="AY25" s="390"/>
      <c r="AZ25" s="390"/>
      <c r="BA25" s="390"/>
      <c r="BB25" s="390"/>
      <c r="BC25" s="390"/>
      <c r="BD25" s="390"/>
      <c r="BE25" s="390"/>
      <c r="BF25" s="390"/>
      <c r="BG25" s="390"/>
      <c r="BH25" s="390"/>
      <c r="BI25" s="390"/>
      <c r="BJ25" s="390"/>
      <c r="BK25" s="113"/>
      <c r="BL25" s="113"/>
    </row>
    <row r="26" spans="1:64" ht="6.75" customHeight="1" x14ac:dyDescent="0.2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8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64" ht="18" customHeight="1" x14ac:dyDescent="0.2">
      <c r="A27" s="113"/>
      <c r="B27" s="113"/>
      <c r="C27" s="488" t="s">
        <v>2</v>
      </c>
      <c r="D27" s="489"/>
      <c r="E27" s="486" t="s">
        <v>119</v>
      </c>
      <c r="F27" s="482"/>
      <c r="G27" s="482"/>
      <c r="H27" s="482"/>
      <c r="I27" s="482"/>
      <c r="J27" s="482"/>
      <c r="K27" s="482"/>
      <c r="L27" s="482"/>
      <c r="M27" s="482"/>
      <c r="N27" s="482"/>
      <c r="O27" s="482"/>
      <c r="P27" s="482"/>
      <c r="Q27" s="487"/>
      <c r="R27" s="486" t="s">
        <v>120</v>
      </c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7"/>
      <c r="AE27" s="486" t="s">
        <v>121</v>
      </c>
      <c r="AF27" s="482"/>
      <c r="AG27" s="482"/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  <c r="AR27" s="482"/>
      <c r="AS27" s="482"/>
      <c r="AT27" s="48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13"/>
      <c r="BL27" s="113"/>
    </row>
    <row r="28" spans="1:64" ht="19.5" customHeight="1" x14ac:dyDescent="0.2">
      <c r="A28" s="113"/>
      <c r="B28" s="113"/>
      <c r="C28" s="490"/>
      <c r="D28" s="491"/>
      <c r="E28" s="144" t="s">
        <v>126</v>
      </c>
      <c r="F28" s="140"/>
      <c r="G28" s="475" t="e">
        <f>IF(入力シート!C26="","",入力シート!C26)</f>
        <v>#VALUE!</v>
      </c>
      <c r="H28" s="475"/>
      <c r="I28" s="475"/>
      <c r="J28" s="475"/>
      <c r="K28" s="475"/>
      <c r="L28" s="475"/>
      <c r="M28" s="475"/>
      <c r="N28" s="475"/>
      <c r="O28" s="475"/>
      <c r="P28" s="140" t="s">
        <v>125</v>
      </c>
      <c r="Q28" s="145"/>
      <c r="R28" s="146" t="s">
        <v>127</v>
      </c>
      <c r="S28" s="147"/>
      <c r="T28" s="475">
        <f>IF(入力シート!H26="","",入力シート!H26)</f>
        <v>0</v>
      </c>
      <c r="U28" s="475"/>
      <c r="V28" s="475"/>
      <c r="W28" s="475"/>
      <c r="X28" s="475"/>
      <c r="Y28" s="475"/>
      <c r="Z28" s="475"/>
      <c r="AA28" s="475"/>
      <c r="AB28" s="475"/>
      <c r="AC28" s="140" t="s">
        <v>125</v>
      </c>
      <c r="AD28" s="145"/>
      <c r="AE28" s="144" t="s">
        <v>128</v>
      </c>
      <c r="AF28" s="140"/>
      <c r="AG28" s="140"/>
      <c r="AH28" s="140"/>
      <c r="AI28" s="140"/>
      <c r="AJ28" s="475" t="e">
        <f>IF(入力シート!Q26="","",入力シート!Q26)</f>
        <v>#VALUE!</v>
      </c>
      <c r="AK28" s="475"/>
      <c r="AL28" s="475"/>
      <c r="AM28" s="475"/>
      <c r="AN28" s="475"/>
      <c r="AO28" s="475"/>
      <c r="AP28" s="475"/>
      <c r="AQ28" s="475"/>
      <c r="AR28" s="475"/>
      <c r="AS28" s="140" t="s">
        <v>125</v>
      </c>
      <c r="AT28" s="148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13"/>
      <c r="BL28" s="113"/>
    </row>
    <row r="29" spans="1:64" ht="4.5" customHeight="1" x14ac:dyDescent="0.2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64" s="149" customFormat="1" ht="8.25" customHeight="1" x14ac:dyDescent="0.2">
      <c r="A30" s="122"/>
      <c r="B30" s="122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</row>
    <row r="31" spans="1:64" ht="8.25" customHeight="1" x14ac:dyDescent="0.2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</row>
    <row r="32" spans="1:64" ht="18" customHeight="1" x14ac:dyDescent="0.2">
      <c r="A32" s="113"/>
      <c r="B32" s="113"/>
      <c r="C32" s="438" t="s">
        <v>129</v>
      </c>
      <c r="D32" s="439"/>
      <c r="E32" s="468" t="s">
        <v>15</v>
      </c>
      <c r="F32" s="452"/>
      <c r="G32" s="452"/>
      <c r="H32" s="452"/>
      <c r="I32" s="452"/>
      <c r="J32" s="471"/>
      <c r="K32" s="451" t="s">
        <v>92</v>
      </c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3"/>
      <c r="Y32" s="476"/>
      <c r="Z32" s="476"/>
      <c r="AA32" s="476"/>
      <c r="AB32" s="476"/>
      <c r="AC32" s="476"/>
      <c r="AD32" s="476"/>
      <c r="AE32" s="476"/>
      <c r="AF32" s="476"/>
      <c r="AG32" s="476"/>
      <c r="AH32" s="476"/>
      <c r="AI32" s="476"/>
      <c r="AJ32" s="476"/>
      <c r="AK32" s="476"/>
      <c r="AL32" s="476"/>
      <c r="AM32" s="476"/>
      <c r="AN32" s="476"/>
      <c r="AO32" s="476"/>
      <c r="AP32" s="476"/>
      <c r="AQ32" s="476"/>
      <c r="AR32" s="476"/>
      <c r="AS32" s="476"/>
      <c r="AT32" s="476"/>
      <c r="AU32" s="476"/>
      <c r="AV32" s="476"/>
      <c r="AW32" s="476"/>
      <c r="AX32" s="476"/>
      <c r="AY32" s="476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13"/>
      <c r="BL32" s="113"/>
    </row>
    <row r="33" spans="1:64" ht="22.5" customHeight="1" x14ac:dyDescent="0.2">
      <c r="A33" s="113"/>
      <c r="B33" s="113"/>
      <c r="C33" s="440"/>
      <c r="D33" s="441"/>
      <c r="E33" s="151"/>
      <c r="F33" s="427" t="s">
        <v>4</v>
      </c>
      <c r="G33" s="428"/>
      <c r="H33" s="428"/>
      <c r="I33" s="428"/>
      <c r="J33" s="429"/>
      <c r="K33" s="152"/>
      <c r="L33" s="153"/>
      <c r="M33" s="153"/>
      <c r="N33" s="449" t="str">
        <f>IF(入力シート!E29="","",入力シート!E29)</f>
        <v/>
      </c>
      <c r="O33" s="449"/>
      <c r="P33" s="449"/>
      <c r="Q33" s="449"/>
      <c r="R33" s="449"/>
      <c r="S33" s="449"/>
      <c r="T33" s="449"/>
      <c r="U33" s="449"/>
      <c r="V33" s="449"/>
      <c r="W33" s="154" t="s">
        <v>130</v>
      </c>
      <c r="X33" s="155"/>
      <c r="Y33" s="156"/>
      <c r="Z33" s="448"/>
      <c r="AA33" s="448"/>
      <c r="AB33" s="448"/>
      <c r="AC33" s="448"/>
      <c r="AD33" s="448"/>
      <c r="AE33" s="448"/>
      <c r="AF33" s="150"/>
      <c r="AG33" s="156"/>
      <c r="AH33" s="156"/>
      <c r="AI33" s="448"/>
      <c r="AJ33" s="448"/>
      <c r="AK33" s="448"/>
      <c r="AL33" s="448"/>
      <c r="AM33" s="448"/>
      <c r="AN33" s="448"/>
      <c r="AO33" s="150"/>
      <c r="AP33" s="150"/>
      <c r="AQ33" s="156"/>
      <c r="AR33" s="448"/>
      <c r="AS33" s="448"/>
      <c r="AT33" s="448"/>
      <c r="AU33" s="448"/>
      <c r="AV33" s="448"/>
      <c r="AW33" s="448"/>
      <c r="AX33" s="150"/>
      <c r="AY33" s="150"/>
      <c r="AZ33" s="156"/>
      <c r="BA33" s="156"/>
      <c r="BB33" s="448"/>
      <c r="BC33" s="448"/>
      <c r="BD33" s="448"/>
      <c r="BE33" s="448"/>
      <c r="BF33" s="448"/>
      <c r="BG33" s="448"/>
      <c r="BH33" s="156"/>
      <c r="BI33" s="150"/>
      <c r="BJ33" s="156"/>
      <c r="BK33" s="113"/>
      <c r="BL33" s="113"/>
    </row>
    <row r="34" spans="1:64" ht="22.5" customHeight="1" x14ac:dyDescent="0.2">
      <c r="A34" s="113"/>
      <c r="B34" s="113"/>
      <c r="C34" s="440"/>
      <c r="D34" s="441"/>
      <c r="E34" s="157"/>
      <c r="F34" s="447" t="s">
        <v>93</v>
      </c>
      <c r="G34" s="436"/>
      <c r="H34" s="436"/>
      <c r="I34" s="436"/>
      <c r="J34" s="437"/>
      <c r="K34" s="134"/>
      <c r="L34" s="134"/>
      <c r="M34" s="134"/>
      <c r="N34" s="450" t="str">
        <f>IF(入力シート!E30="","",入力シート!E30)</f>
        <v/>
      </c>
      <c r="O34" s="450"/>
      <c r="P34" s="450"/>
      <c r="Q34" s="450"/>
      <c r="R34" s="450"/>
      <c r="S34" s="450"/>
      <c r="T34" s="450"/>
      <c r="U34" s="450"/>
      <c r="V34" s="450"/>
      <c r="W34" s="158" t="s">
        <v>131</v>
      </c>
      <c r="X34" s="135"/>
      <c r="Y34" s="156"/>
      <c r="Z34" s="448"/>
      <c r="AA34" s="448"/>
      <c r="AB34" s="448"/>
      <c r="AC34" s="448"/>
      <c r="AD34" s="448"/>
      <c r="AE34" s="448"/>
      <c r="AF34" s="150"/>
      <c r="AG34" s="156"/>
      <c r="AH34" s="156"/>
      <c r="AI34" s="448"/>
      <c r="AJ34" s="448"/>
      <c r="AK34" s="448"/>
      <c r="AL34" s="448"/>
      <c r="AM34" s="448"/>
      <c r="AN34" s="448"/>
      <c r="AO34" s="150"/>
      <c r="AP34" s="150"/>
      <c r="AQ34" s="156"/>
      <c r="AR34" s="448"/>
      <c r="AS34" s="448"/>
      <c r="AT34" s="448"/>
      <c r="AU34" s="448"/>
      <c r="AV34" s="448"/>
      <c r="AW34" s="448"/>
      <c r="AX34" s="150"/>
      <c r="AY34" s="150"/>
      <c r="AZ34" s="156"/>
      <c r="BA34" s="156"/>
      <c r="BB34" s="448"/>
      <c r="BC34" s="448"/>
      <c r="BD34" s="448"/>
      <c r="BE34" s="448"/>
      <c r="BF34" s="448"/>
      <c r="BG34" s="448"/>
      <c r="BH34" s="156"/>
      <c r="BI34" s="150"/>
      <c r="BJ34" s="156"/>
      <c r="BK34" s="113"/>
      <c r="BL34" s="113"/>
    </row>
    <row r="35" spans="1:64" ht="22.5" customHeight="1" x14ac:dyDescent="0.2">
      <c r="A35" s="113"/>
      <c r="B35" s="113"/>
      <c r="C35" s="440"/>
      <c r="D35" s="441"/>
      <c r="E35" s="435" t="s">
        <v>6</v>
      </c>
      <c r="F35" s="436"/>
      <c r="G35" s="436"/>
      <c r="H35" s="436"/>
      <c r="I35" s="436"/>
      <c r="J35" s="437"/>
      <c r="K35" s="159"/>
      <c r="L35" s="160" t="s">
        <v>111</v>
      </c>
      <c r="M35" s="161"/>
      <c r="N35" s="454" t="str">
        <f>IF(入力シート!F31="","",入力シート!F31)</f>
        <v/>
      </c>
      <c r="O35" s="454"/>
      <c r="P35" s="454"/>
      <c r="Q35" s="454"/>
      <c r="R35" s="454"/>
      <c r="S35" s="454"/>
      <c r="T35" s="454"/>
      <c r="U35" s="454"/>
      <c r="V35" s="454"/>
      <c r="W35" s="160" t="s">
        <v>24</v>
      </c>
      <c r="X35" s="162"/>
      <c r="Y35" s="156"/>
      <c r="Z35" s="448"/>
      <c r="AA35" s="448"/>
      <c r="AB35" s="448"/>
      <c r="AC35" s="448"/>
      <c r="AD35" s="448"/>
      <c r="AE35" s="448"/>
      <c r="AF35" s="150"/>
      <c r="AG35" s="156"/>
      <c r="AH35" s="156"/>
      <c r="AI35" s="448"/>
      <c r="AJ35" s="448"/>
      <c r="AK35" s="448"/>
      <c r="AL35" s="448"/>
      <c r="AM35" s="448"/>
      <c r="AN35" s="448"/>
      <c r="AO35" s="150"/>
      <c r="AP35" s="150"/>
      <c r="AQ35" s="156"/>
      <c r="AR35" s="448"/>
      <c r="AS35" s="448"/>
      <c r="AT35" s="448"/>
      <c r="AU35" s="448"/>
      <c r="AV35" s="448"/>
      <c r="AW35" s="448"/>
      <c r="AX35" s="150"/>
      <c r="AY35" s="150"/>
      <c r="AZ35" s="156"/>
      <c r="BA35" s="156"/>
      <c r="BB35" s="448"/>
      <c r="BC35" s="448"/>
      <c r="BD35" s="448"/>
      <c r="BE35" s="448"/>
      <c r="BF35" s="448"/>
      <c r="BG35" s="448"/>
      <c r="BH35" s="156"/>
      <c r="BI35" s="150"/>
      <c r="BJ35" s="156"/>
      <c r="BK35" s="113"/>
      <c r="BL35" s="113"/>
    </row>
    <row r="36" spans="1:64" ht="18" customHeight="1" x14ac:dyDescent="0.2">
      <c r="A36" s="113"/>
      <c r="B36" s="113"/>
      <c r="C36" s="440"/>
      <c r="D36" s="441"/>
      <c r="E36" s="468" t="s">
        <v>94</v>
      </c>
      <c r="F36" s="469"/>
      <c r="G36" s="469"/>
      <c r="H36" s="469"/>
      <c r="I36" s="469"/>
      <c r="J36" s="470"/>
      <c r="K36" s="451" t="s">
        <v>231</v>
      </c>
      <c r="L36" s="478"/>
      <c r="M36" s="478"/>
      <c r="N36" s="478"/>
      <c r="O36" s="478"/>
      <c r="P36" s="478"/>
      <c r="Q36" s="478"/>
      <c r="R36" s="478"/>
      <c r="S36" s="478"/>
      <c r="T36" s="478"/>
      <c r="U36" s="478"/>
      <c r="V36" s="478"/>
      <c r="W36" s="478"/>
      <c r="X36" s="479"/>
      <c r="Y36" s="451" t="s">
        <v>95</v>
      </c>
      <c r="Z36" s="452"/>
      <c r="AA36" s="452"/>
      <c r="AB36" s="452"/>
      <c r="AC36" s="452"/>
      <c r="AD36" s="452"/>
      <c r="AE36" s="452"/>
      <c r="AF36" s="452"/>
      <c r="AG36" s="452"/>
      <c r="AH36" s="452"/>
      <c r="AI36" s="452"/>
      <c r="AJ36" s="452"/>
      <c r="AK36" s="452"/>
      <c r="AL36" s="452"/>
      <c r="AM36" s="452"/>
      <c r="AN36" s="452"/>
      <c r="AO36" s="452"/>
      <c r="AP36" s="471"/>
      <c r="AQ36" s="163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 t="s">
        <v>6</v>
      </c>
      <c r="BB36" s="164"/>
      <c r="BC36" s="164"/>
      <c r="BD36" s="164"/>
      <c r="BE36" s="164"/>
      <c r="BF36" s="164"/>
      <c r="BG36" s="164"/>
      <c r="BH36" s="164"/>
      <c r="BI36" s="164"/>
      <c r="BJ36" s="165"/>
      <c r="BK36" s="113"/>
      <c r="BL36" s="113"/>
    </row>
    <row r="37" spans="1:64" ht="22.5" customHeight="1" x14ac:dyDescent="0.2">
      <c r="A37" s="113"/>
      <c r="B37" s="113"/>
      <c r="C37" s="440"/>
      <c r="D37" s="441"/>
      <c r="E37" s="157"/>
      <c r="F37" s="427" t="s">
        <v>96</v>
      </c>
      <c r="G37" s="428"/>
      <c r="H37" s="428"/>
      <c r="I37" s="428"/>
      <c r="J37" s="429"/>
      <c r="K37" s="152"/>
      <c r="L37" s="153"/>
      <c r="M37" s="153"/>
      <c r="N37" s="449" t="str">
        <f>IF(入力シート!E33="","",入力シート!E33)</f>
        <v/>
      </c>
      <c r="O37" s="449"/>
      <c r="P37" s="449"/>
      <c r="Q37" s="449"/>
      <c r="R37" s="449"/>
      <c r="S37" s="449"/>
      <c r="T37" s="449"/>
      <c r="U37" s="449"/>
      <c r="V37" s="449"/>
      <c r="W37" s="154" t="s">
        <v>132</v>
      </c>
      <c r="X37" s="166"/>
      <c r="Y37" s="134"/>
      <c r="Z37" s="134"/>
      <c r="AA37" s="134"/>
      <c r="AB37" s="134"/>
      <c r="AC37" s="134"/>
      <c r="AD37" s="134"/>
      <c r="AE37" s="134"/>
      <c r="AF37" s="466" t="str">
        <f>IF(入力シート!L33="","",入力シート!L33)</f>
        <v/>
      </c>
      <c r="AG37" s="466"/>
      <c r="AH37" s="466"/>
      <c r="AI37" s="466"/>
      <c r="AJ37" s="466"/>
      <c r="AK37" s="466"/>
      <c r="AL37" s="466"/>
      <c r="AM37" s="466"/>
      <c r="AN37" s="134"/>
      <c r="AO37" s="158" t="s">
        <v>132</v>
      </c>
      <c r="AP37" s="134"/>
      <c r="AQ37" s="152"/>
      <c r="AR37" s="153"/>
      <c r="AS37" s="153"/>
      <c r="AT37" s="153"/>
      <c r="AU37" s="153"/>
      <c r="AV37" s="153"/>
      <c r="AW37" s="153"/>
      <c r="AX37" s="153"/>
      <c r="AY37" s="153"/>
      <c r="AZ37" s="153"/>
      <c r="BA37" s="466">
        <f>IF(入力シート!T33="","",入力シート!T33)</f>
        <v>0</v>
      </c>
      <c r="BB37" s="466"/>
      <c r="BC37" s="466"/>
      <c r="BD37" s="466"/>
      <c r="BE37" s="466"/>
      <c r="BF37" s="466"/>
      <c r="BG37" s="466"/>
      <c r="BH37" s="153"/>
      <c r="BI37" s="154" t="s">
        <v>132</v>
      </c>
      <c r="BJ37" s="155"/>
      <c r="BK37" s="113"/>
      <c r="BL37" s="113"/>
    </row>
    <row r="38" spans="1:64" ht="22.5" customHeight="1" x14ac:dyDescent="0.2">
      <c r="A38" s="113"/>
      <c r="B38" s="113"/>
      <c r="C38" s="440"/>
      <c r="D38" s="441"/>
      <c r="E38" s="157"/>
      <c r="F38" s="427" t="s">
        <v>97</v>
      </c>
      <c r="G38" s="428"/>
      <c r="H38" s="428"/>
      <c r="I38" s="428"/>
      <c r="J38" s="429"/>
      <c r="K38" s="472"/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474"/>
      <c r="Y38" s="152"/>
      <c r="Z38" s="153"/>
      <c r="AA38" s="153"/>
      <c r="AB38" s="153"/>
      <c r="AC38" s="153"/>
      <c r="AD38" s="153"/>
      <c r="AE38" s="153"/>
      <c r="AF38" s="466" t="str">
        <f>IF(入力シート!L34="","",入力シート!L34)</f>
        <v/>
      </c>
      <c r="AG38" s="466"/>
      <c r="AH38" s="466"/>
      <c r="AI38" s="466"/>
      <c r="AJ38" s="466"/>
      <c r="AK38" s="466"/>
      <c r="AL38" s="466"/>
      <c r="AM38" s="466"/>
      <c r="AN38" s="153"/>
      <c r="AO38" s="154" t="s">
        <v>133</v>
      </c>
      <c r="AP38" s="167"/>
      <c r="AQ38" s="168"/>
      <c r="AR38" s="169"/>
      <c r="AS38" s="169"/>
      <c r="AT38" s="169"/>
      <c r="AU38" s="169"/>
      <c r="AV38" s="169"/>
      <c r="AW38" s="169"/>
      <c r="AX38" s="169"/>
      <c r="AY38" s="169"/>
      <c r="AZ38" s="169"/>
      <c r="BA38" s="467">
        <f>入力シート!T34</f>
        <v>0</v>
      </c>
      <c r="BB38" s="467"/>
      <c r="BC38" s="467"/>
      <c r="BD38" s="467"/>
      <c r="BE38" s="467"/>
      <c r="BF38" s="467"/>
      <c r="BG38" s="467"/>
      <c r="BH38" s="169"/>
      <c r="BI38" s="170" t="s">
        <v>133</v>
      </c>
      <c r="BJ38" s="171"/>
      <c r="BK38" s="113"/>
      <c r="BL38" s="113"/>
    </row>
    <row r="39" spans="1:64" ht="22.5" customHeight="1" x14ac:dyDescent="0.2">
      <c r="A39" s="113"/>
      <c r="B39" s="113"/>
      <c r="C39" s="440"/>
      <c r="D39" s="441"/>
      <c r="E39" s="172"/>
      <c r="F39" s="427" t="s">
        <v>98</v>
      </c>
      <c r="G39" s="428"/>
      <c r="H39" s="428"/>
      <c r="I39" s="428"/>
      <c r="J39" s="429"/>
      <c r="K39" s="152"/>
      <c r="L39" s="153"/>
      <c r="M39" s="153"/>
      <c r="N39" s="449" t="str">
        <f>IF(入力シート!E35="","",入力シート!E35)</f>
        <v/>
      </c>
      <c r="O39" s="449"/>
      <c r="P39" s="449"/>
      <c r="Q39" s="449"/>
      <c r="R39" s="449"/>
      <c r="S39" s="449"/>
      <c r="T39" s="449"/>
      <c r="U39" s="449"/>
      <c r="V39" s="449"/>
      <c r="W39" s="154" t="s">
        <v>134</v>
      </c>
      <c r="X39" s="166"/>
      <c r="Y39" s="152"/>
      <c r="Z39" s="153"/>
      <c r="AA39" s="153"/>
      <c r="AB39" s="153"/>
      <c r="AC39" s="153"/>
      <c r="AD39" s="153"/>
      <c r="AE39" s="153"/>
      <c r="AF39" s="466" t="str">
        <f>IF(入力シート!L35="","",入力シート!L35)</f>
        <v/>
      </c>
      <c r="AG39" s="466"/>
      <c r="AH39" s="466"/>
      <c r="AI39" s="466"/>
      <c r="AJ39" s="466"/>
      <c r="AK39" s="466"/>
      <c r="AL39" s="466"/>
      <c r="AM39" s="466"/>
      <c r="AN39" s="153"/>
      <c r="AO39" s="154" t="s">
        <v>134</v>
      </c>
      <c r="AP39" s="167"/>
      <c r="AQ39" s="152"/>
      <c r="AR39" s="153"/>
      <c r="AS39" s="153"/>
      <c r="AT39" s="153"/>
      <c r="AU39" s="153"/>
      <c r="AV39" s="153"/>
      <c r="AW39" s="153"/>
      <c r="AX39" s="153"/>
      <c r="AY39" s="153"/>
      <c r="AZ39" s="153"/>
      <c r="BA39" s="466">
        <f>入力シート!T35</f>
        <v>0</v>
      </c>
      <c r="BB39" s="466"/>
      <c r="BC39" s="466"/>
      <c r="BD39" s="466"/>
      <c r="BE39" s="466"/>
      <c r="BF39" s="466"/>
      <c r="BG39" s="466"/>
      <c r="BH39" s="153"/>
      <c r="BI39" s="154" t="s">
        <v>134</v>
      </c>
      <c r="BJ39" s="155"/>
      <c r="BK39" s="113"/>
      <c r="BL39" s="113"/>
    </row>
    <row r="40" spans="1:64" ht="3" customHeight="1" x14ac:dyDescent="0.2">
      <c r="A40" s="113"/>
      <c r="B40" s="113"/>
      <c r="C40" s="440"/>
      <c r="D40" s="441"/>
      <c r="E40" s="173"/>
      <c r="F40" s="174"/>
      <c r="G40" s="174"/>
      <c r="H40" s="174"/>
      <c r="I40" s="174"/>
      <c r="J40" s="174"/>
      <c r="K40" s="159"/>
      <c r="L40" s="161"/>
      <c r="M40" s="161"/>
      <c r="N40" s="175"/>
      <c r="O40" s="175"/>
      <c r="P40" s="175"/>
      <c r="Q40" s="175"/>
      <c r="R40" s="175"/>
      <c r="S40" s="175"/>
      <c r="T40" s="175"/>
      <c r="U40" s="175"/>
      <c r="V40" s="175"/>
      <c r="W40" s="160"/>
      <c r="X40" s="176"/>
      <c r="Y40" s="159"/>
      <c r="Z40" s="161"/>
      <c r="AA40" s="161"/>
      <c r="AB40" s="161"/>
      <c r="AC40" s="161"/>
      <c r="AD40" s="161"/>
      <c r="AE40" s="161"/>
      <c r="AF40" s="177"/>
      <c r="AG40" s="177"/>
      <c r="AH40" s="177"/>
      <c r="AI40" s="177"/>
      <c r="AJ40" s="177"/>
      <c r="AK40" s="177"/>
      <c r="AL40" s="177"/>
      <c r="AM40" s="177"/>
      <c r="AN40" s="161"/>
      <c r="AO40" s="160"/>
      <c r="AP40" s="178"/>
      <c r="AQ40" s="159"/>
      <c r="AR40" s="161"/>
      <c r="AS40" s="161"/>
      <c r="AT40" s="161"/>
      <c r="AU40" s="161"/>
      <c r="AV40" s="161"/>
      <c r="AW40" s="161"/>
      <c r="AX40" s="161"/>
      <c r="AY40" s="161"/>
      <c r="AZ40" s="161"/>
      <c r="BA40" s="177"/>
      <c r="BB40" s="177"/>
      <c r="BC40" s="177"/>
      <c r="BD40" s="177"/>
      <c r="BE40" s="177"/>
      <c r="BF40" s="177"/>
      <c r="BG40" s="177"/>
      <c r="BH40" s="161"/>
      <c r="BI40" s="160"/>
      <c r="BJ40" s="162"/>
      <c r="BK40" s="113"/>
      <c r="BL40" s="113"/>
    </row>
    <row r="41" spans="1:64" ht="17.25" customHeight="1" x14ac:dyDescent="0.2">
      <c r="A41" s="113"/>
      <c r="B41" s="113"/>
      <c r="C41" s="440"/>
      <c r="D41" s="441"/>
      <c r="E41" s="444" t="s">
        <v>6</v>
      </c>
      <c r="F41" s="445"/>
      <c r="G41" s="445"/>
      <c r="H41" s="445"/>
      <c r="I41" s="445"/>
      <c r="J41" s="445"/>
      <c r="K41" s="144" t="s">
        <v>135</v>
      </c>
      <c r="L41" s="131"/>
      <c r="M41" s="131"/>
      <c r="N41" s="455">
        <f>IF(入力シート!F36="","",入力シート!F36)</f>
        <v>0</v>
      </c>
      <c r="O41" s="455"/>
      <c r="P41" s="455"/>
      <c r="Q41" s="455"/>
      <c r="R41" s="455"/>
      <c r="S41" s="455"/>
      <c r="T41" s="455"/>
      <c r="U41" s="455"/>
      <c r="V41" s="455"/>
      <c r="W41" s="147" t="s">
        <v>24</v>
      </c>
      <c r="X41" s="147"/>
      <c r="Y41" s="144" t="s">
        <v>136</v>
      </c>
      <c r="Z41" s="131"/>
      <c r="AA41" s="131"/>
      <c r="AB41" s="131"/>
      <c r="AC41" s="131"/>
      <c r="AD41" s="131"/>
      <c r="AE41" s="131"/>
      <c r="AF41" s="455">
        <f>入力シート!M36</f>
        <v>0</v>
      </c>
      <c r="AG41" s="455"/>
      <c r="AH41" s="455"/>
      <c r="AI41" s="455"/>
      <c r="AJ41" s="455"/>
      <c r="AK41" s="455"/>
      <c r="AL41" s="455"/>
      <c r="AM41" s="455"/>
      <c r="AN41" s="131"/>
      <c r="AO41" s="147" t="s">
        <v>24</v>
      </c>
      <c r="AP41" s="179"/>
      <c r="AQ41" s="144" t="s">
        <v>137</v>
      </c>
      <c r="AR41" s="147"/>
      <c r="AS41" s="147"/>
      <c r="AT41" s="147"/>
      <c r="AU41" s="147"/>
      <c r="AV41" s="147"/>
      <c r="AW41" s="131"/>
      <c r="AX41" s="131"/>
      <c r="AY41" s="131"/>
      <c r="AZ41" s="131"/>
      <c r="BA41" s="455">
        <f>N41+AF41</f>
        <v>0</v>
      </c>
      <c r="BB41" s="455"/>
      <c r="BC41" s="455"/>
      <c r="BD41" s="455"/>
      <c r="BE41" s="455"/>
      <c r="BF41" s="455"/>
      <c r="BG41" s="455"/>
      <c r="BH41" s="131"/>
      <c r="BI41" s="147" t="s">
        <v>24</v>
      </c>
      <c r="BJ41" s="180"/>
      <c r="BK41" s="113"/>
      <c r="BL41" s="113"/>
    </row>
    <row r="42" spans="1:64" ht="14.25" customHeight="1" x14ac:dyDescent="0.2">
      <c r="A42" s="113"/>
      <c r="B42" s="113"/>
      <c r="C42" s="440"/>
      <c r="D42" s="441"/>
      <c r="E42" s="181"/>
      <c r="F42" s="182"/>
      <c r="G42" s="182"/>
      <c r="H42" s="182"/>
      <c r="I42" s="182"/>
      <c r="J42" s="183"/>
      <c r="K42" s="163" t="s">
        <v>138</v>
      </c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3"/>
      <c r="Y42" s="164" t="s">
        <v>136</v>
      </c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63" t="s">
        <v>139</v>
      </c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4"/>
      <c r="BK42" s="113"/>
      <c r="BL42" s="113"/>
    </row>
    <row r="43" spans="1:64" ht="17.25" customHeight="1" x14ac:dyDescent="0.2">
      <c r="A43" s="113"/>
      <c r="B43" s="113"/>
      <c r="C43" s="442"/>
      <c r="D43" s="443"/>
      <c r="E43" s="444" t="s">
        <v>99</v>
      </c>
      <c r="F43" s="445"/>
      <c r="G43" s="445"/>
      <c r="H43" s="445"/>
      <c r="I43" s="445"/>
      <c r="J43" s="446"/>
      <c r="K43" s="185"/>
      <c r="L43" s="131"/>
      <c r="M43" s="131"/>
      <c r="N43" s="455" t="str">
        <f>IF(入力シート!F37="","",入力シート!F37)</f>
        <v/>
      </c>
      <c r="O43" s="455"/>
      <c r="P43" s="455"/>
      <c r="Q43" s="455"/>
      <c r="R43" s="455"/>
      <c r="S43" s="455"/>
      <c r="T43" s="455"/>
      <c r="U43" s="455"/>
      <c r="V43" s="455"/>
      <c r="W43" s="147" t="s">
        <v>140</v>
      </c>
      <c r="X43" s="179"/>
      <c r="Y43" s="131"/>
      <c r="Z43" s="131"/>
      <c r="AA43" s="131"/>
      <c r="AB43" s="131"/>
      <c r="AC43" s="131"/>
      <c r="AD43" s="131"/>
      <c r="AE43" s="131"/>
      <c r="AF43" s="455">
        <f>IF(入力シート!M37="","",入力シート!M37)</f>
        <v>0</v>
      </c>
      <c r="AG43" s="455"/>
      <c r="AH43" s="455"/>
      <c r="AI43" s="455"/>
      <c r="AJ43" s="455"/>
      <c r="AK43" s="455"/>
      <c r="AL43" s="455"/>
      <c r="AM43" s="455"/>
      <c r="AN43" s="131"/>
      <c r="AO43" s="147" t="s">
        <v>140</v>
      </c>
      <c r="AP43" s="131"/>
      <c r="AQ43" s="185"/>
      <c r="AR43" s="131"/>
      <c r="AS43" s="131"/>
      <c r="AT43" s="131"/>
      <c r="AU43" s="131"/>
      <c r="AV43" s="131"/>
      <c r="AW43" s="131"/>
      <c r="AX43" s="131"/>
      <c r="AY43" s="131"/>
      <c r="AZ43" s="131"/>
      <c r="BA43" s="455" t="str">
        <f>IF(入力シート!V37="","",入力シート!V37)</f>
        <v/>
      </c>
      <c r="BB43" s="455"/>
      <c r="BC43" s="455"/>
      <c r="BD43" s="455"/>
      <c r="BE43" s="455"/>
      <c r="BF43" s="455"/>
      <c r="BG43" s="455"/>
      <c r="BH43" s="131"/>
      <c r="BI43" s="147" t="s">
        <v>140</v>
      </c>
      <c r="BJ43" s="180"/>
      <c r="BK43" s="113"/>
      <c r="BL43" s="113"/>
    </row>
    <row r="44" spans="1:64" ht="4.5" customHeight="1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</row>
    <row r="45" spans="1:64" ht="18.75" customHeight="1" x14ac:dyDescent="0.2">
      <c r="A45" s="113"/>
      <c r="B45" s="113"/>
      <c r="C45" s="113"/>
      <c r="D45" s="119" t="s">
        <v>176</v>
      </c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8"/>
      <c r="T45" s="186"/>
      <c r="U45" s="186"/>
      <c r="V45" s="186"/>
      <c r="W45" s="186"/>
      <c r="X45" s="186"/>
      <c r="Y45" s="186"/>
      <c r="Z45" s="186"/>
      <c r="AA45" s="186"/>
      <c r="AB45" s="477" t="str">
        <f>IF(入力シート!L40="","",入力シート!L40)</f>
        <v/>
      </c>
      <c r="AC45" s="477"/>
      <c r="AD45" s="477"/>
      <c r="AE45" s="477"/>
      <c r="AF45" s="477"/>
      <c r="AG45" s="477"/>
      <c r="AH45" s="477"/>
      <c r="AI45" s="477"/>
      <c r="AJ45" s="477"/>
      <c r="AK45" s="477"/>
      <c r="AL45" s="477"/>
      <c r="AM45" s="477"/>
      <c r="AN45" s="118"/>
      <c r="AO45" s="118"/>
      <c r="AP45" s="118"/>
      <c r="AQ45" s="118"/>
      <c r="AR45" s="396" t="str">
        <f>IF(入力シート!T40="","",入力シート!T40)</f>
        <v/>
      </c>
      <c r="AS45" s="396"/>
      <c r="AT45" s="396"/>
      <c r="AU45" s="396"/>
      <c r="AV45" s="396"/>
      <c r="AW45" s="396"/>
      <c r="AX45" s="396"/>
      <c r="AY45" s="113" t="s">
        <v>154</v>
      </c>
      <c r="AZ45" s="113"/>
      <c r="BA45" s="431" t="str">
        <f>IF(入力シート!Y40="","",入力シート!Y40)</f>
        <v/>
      </c>
      <c r="BB45" s="431"/>
      <c r="BC45" s="431"/>
      <c r="BD45" s="431"/>
      <c r="BE45" s="431"/>
      <c r="BF45" s="431"/>
      <c r="BG45" s="431"/>
      <c r="BH45" s="431"/>
      <c r="BI45" s="431"/>
      <c r="BJ45" s="113"/>
      <c r="BK45" s="113"/>
      <c r="BL45" s="113"/>
    </row>
    <row r="46" spans="1:64" ht="16.5" customHeight="1" x14ac:dyDescent="0.2">
      <c r="A46" s="113"/>
      <c r="B46" s="113"/>
      <c r="C46" s="113"/>
      <c r="D46" s="417" t="s">
        <v>232</v>
      </c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188"/>
      <c r="AB46" s="477" t="str">
        <f>IF(入力シート!L42="","",入力シート!L42)</f>
        <v/>
      </c>
      <c r="AC46" s="477"/>
      <c r="AD46" s="477"/>
      <c r="AE46" s="477"/>
      <c r="AF46" s="477"/>
      <c r="AG46" s="477"/>
      <c r="AH46" s="477"/>
      <c r="AI46" s="477"/>
      <c r="AJ46" s="477"/>
      <c r="AK46" s="477"/>
      <c r="AL46" s="477"/>
      <c r="AM46" s="477"/>
      <c r="AN46" s="189"/>
      <c r="AO46" s="190"/>
      <c r="AP46" s="190"/>
      <c r="AQ46" s="113"/>
      <c r="AR46" s="396" t="str">
        <f>IF(入力シート!T42="","",入力シート!T42)</f>
        <v/>
      </c>
      <c r="AS46" s="396"/>
      <c r="AT46" s="396"/>
      <c r="AU46" s="396"/>
      <c r="AV46" s="396"/>
      <c r="AW46" s="396"/>
      <c r="AX46" s="396"/>
      <c r="AY46" s="113" t="s">
        <v>154</v>
      </c>
      <c r="AZ46" s="113"/>
      <c r="BA46" s="113"/>
      <c r="BB46" s="501" t="str">
        <f>IF(入力シート!Y42="","",入力シート!Y42)</f>
        <v/>
      </c>
      <c r="BC46" s="501"/>
      <c r="BD46" s="501"/>
      <c r="BE46" s="501"/>
      <c r="BF46" s="501"/>
      <c r="BG46" s="501"/>
      <c r="BH46" s="113"/>
      <c r="BI46" s="113"/>
      <c r="BJ46" s="113"/>
      <c r="BK46" s="113"/>
      <c r="BL46" s="113"/>
    </row>
    <row r="47" spans="1:64" ht="16.5" customHeight="1" x14ac:dyDescent="0.2">
      <c r="A47" s="113"/>
      <c r="B47" s="113"/>
      <c r="C47" s="113"/>
      <c r="D47" s="417" t="s">
        <v>233</v>
      </c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188"/>
      <c r="AB47" s="477" t="str">
        <f>IF(入力シート!L44="","",入力シート!L44)</f>
        <v/>
      </c>
      <c r="AC47" s="477"/>
      <c r="AD47" s="477"/>
      <c r="AE47" s="477"/>
      <c r="AF47" s="477"/>
      <c r="AG47" s="477"/>
      <c r="AH47" s="477"/>
      <c r="AI47" s="477"/>
      <c r="AJ47" s="477"/>
      <c r="AK47" s="477"/>
      <c r="AL47" s="477"/>
      <c r="AM47" s="477"/>
      <c r="AN47" s="189"/>
      <c r="AO47" s="190"/>
      <c r="AP47" s="190"/>
      <c r="AQ47" s="113"/>
      <c r="AR47" s="396" t="str">
        <f>IF(入力シート!T44="","",入力シート!T44)</f>
        <v/>
      </c>
      <c r="AS47" s="396"/>
      <c r="AT47" s="396"/>
      <c r="AU47" s="396"/>
      <c r="AV47" s="396"/>
      <c r="AW47" s="396"/>
      <c r="AX47" s="396"/>
      <c r="AY47" s="113" t="s">
        <v>154</v>
      </c>
      <c r="AZ47" s="113"/>
      <c r="BA47" s="113"/>
      <c r="BB47" s="191"/>
      <c r="BC47" s="191"/>
      <c r="BD47" s="191"/>
      <c r="BE47" s="191"/>
      <c r="BF47" s="191"/>
      <c r="BG47" s="191"/>
      <c r="BH47" s="113"/>
      <c r="BI47" s="113"/>
      <c r="BJ47" s="113"/>
      <c r="BK47" s="113"/>
      <c r="BL47" s="113"/>
    </row>
    <row r="48" spans="1:64" ht="5.25" customHeight="1" x14ac:dyDescent="0.2">
      <c r="A48" s="113"/>
      <c r="B48" s="113"/>
      <c r="C48" s="113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9"/>
      <c r="AO48" s="190"/>
      <c r="AP48" s="190"/>
      <c r="AQ48" s="113"/>
      <c r="AR48" s="192"/>
      <c r="AS48" s="192"/>
      <c r="AT48" s="192"/>
      <c r="AU48" s="192"/>
      <c r="AV48" s="192"/>
      <c r="AW48" s="192"/>
      <c r="AX48" s="192"/>
      <c r="AY48" s="113"/>
      <c r="AZ48" s="113"/>
      <c r="BA48" s="113"/>
      <c r="BB48" s="191"/>
      <c r="BC48" s="191"/>
      <c r="BD48" s="191"/>
      <c r="BE48" s="191"/>
      <c r="BF48" s="191"/>
      <c r="BG48" s="191"/>
      <c r="BH48" s="113"/>
      <c r="BI48" s="113"/>
      <c r="BJ48" s="113"/>
      <c r="BK48" s="113"/>
      <c r="BL48" s="113"/>
    </row>
    <row r="49" spans="1:64" ht="15" customHeight="1" x14ac:dyDescent="0.2">
      <c r="A49" s="113"/>
      <c r="B49" s="113"/>
      <c r="C49" s="413" t="s">
        <v>199</v>
      </c>
      <c r="D49" s="413"/>
      <c r="E49" s="413"/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113"/>
      <c r="Q49" s="113"/>
      <c r="R49" s="414" t="s">
        <v>164</v>
      </c>
      <c r="S49" s="415"/>
      <c r="T49" s="415"/>
      <c r="U49" s="415"/>
      <c r="V49" s="415"/>
      <c r="W49" s="415"/>
      <c r="X49" s="415"/>
      <c r="Y49" s="415"/>
      <c r="Z49" s="415"/>
      <c r="AA49" s="415"/>
      <c r="AB49" s="415"/>
      <c r="AC49" s="415"/>
      <c r="AD49" s="416"/>
      <c r="AE49" s="187"/>
      <c r="AF49" s="187"/>
      <c r="AG49" s="414" t="s">
        <v>167</v>
      </c>
      <c r="AH49" s="415"/>
      <c r="AI49" s="415"/>
      <c r="AJ49" s="415"/>
      <c r="AK49" s="415"/>
      <c r="AL49" s="415"/>
      <c r="AM49" s="415"/>
      <c r="AN49" s="415"/>
      <c r="AO49" s="415"/>
      <c r="AP49" s="415"/>
      <c r="AQ49" s="415"/>
      <c r="AR49" s="415"/>
      <c r="AS49" s="416"/>
      <c r="AT49" s="192"/>
      <c r="AU49" s="192"/>
      <c r="AV49" s="413" t="s">
        <v>208</v>
      </c>
      <c r="AW49" s="413"/>
      <c r="AX49" s="413"/>
      <c r="AY49" s="413"/>
      <c r="AZ49" s="413"/>
      <c r="BA49" s="413"/>
      <c r="BB49" s="413"/>
      <c r="BC49" s="413"/>
      <c r="BD49" s="413"/>
      <c r="BE49" s="413"/>
      <c r="BF49" s="413"/>
      <c r="BG49" s="413"/>
      <c r="BH49" s="413"/>
      <c r="BI49" s="113"/>
      <c r="BJ49" s="113"/>
      <c r="BK49" s="113"/>
      <c r="BL49" s="113"/>
    </row>
    <row r="50" spans="1:64" ht="17.25" customHeight="1" x14ac:dyDescent="0.2">
      <c r="A50" s="113"/>
      <c r="B50" s="113"/>
      <c r="C50" s="404" t="s">
        <v>153</v>
      </c>
      <c r="D50" s="404"/>
      <c r="E50" s="404"/>
      <c r="F50" s="404"/>
      <c r="G50" s="404"/>
      <c r="H50" s="432" t="str">
        <f>IF(入力シート!N47="","",入力シート!N47)</f>
        <v/>
      </c>
      <c r="I50" s="432"/>
      <c r="J50" s="432"/>
      <c r="K50" s="432"/>
      <c r="L50" s="432"/>
      <c r="M50" s="432"/>
      <c r="N50" s="432"/>
      <c r="O50" s="432"/>
      <c r="P50" s="113"/>
      <c r="Q50" s="113"/>
      <c r="R50" s="410" t="s">
        <v>153</v>
      </c>
      <c r="S50" s="411"/>
      <c r="T50" s="411"/>
      <c r="U50" s="411"/>
      <c r="V50" s="412"/>
      <c r="W50" s="401" t="str">
        <f>IF(入力シート!Z47="","",入力シート!Z47)</f>
        <v/>
      </c>
      <c r="X50" s="402"/>
      <c r="Y50" s="402"/>
      <c r="Z50" s="402"/>
      <c r="AA50" s="402"/>
      <c r="AB50" s="402"/>
      <c r="AC50" s="402"/>
      <c r="AD50" s="403"/>
      <c r="AE50" s="187"/>
      <c r="AF50" s="187"/>
      <c r="AG50" s="414" t="s">
        <v>2</v>
      </c>
      <c r="AH50" s="415"/>
      <c r="AI50" s="415"/>
      <c r="AJ50" s="415"/>
      <c r="AK50" s="416"/>
      <c r="AL50" s="420" t="str">
        <f>IF(入力シート!F46="","",入力シート!F46)</f>
        <v/>
      </c>
      <c r="AM50" s="421"/>
      <c r="AN50" s="421"/>
      <c r="AO50" s="421"/>
      <c r="AP50" s="421"/>
      <c r="AQ50" s="421"/>
      <c r="AR50" s="421"/>
      <c r="AS50" s="422"/>
      <c r="AT50" s="192"/>
      <c r="AU50" s="192"/>
      <c r="AV50" s="404" t="s">
        <v>166</v>
      </c>
      <c r="AW50" s="404"/>
      <c r="AX50" s="404"/>
      <c r="AY50" s="404"/>
      <c r="AZ50" s="404"/>
      <c r="BA50" s="432" t="str">
        <f>IF(入力シート!F53="","",入力シート!F53)</f>
        <v/>
      </c>
      <c r="BB50" s="432"/>
      <c r="BC50" s="432"/>
      <c r="BD50" s="432"/>
      <c r="BE50" s="432"/>
      <c r="BF50" s="432"/>
      <c r="BG50" s="432"/>
      <c r="BH50" s="432"/>
      <c r="BI50" s="113"/>
      <c r="BJ50" s="113"/>
      <c r="BK50" s="113"/>
      <c r="BL50" s="113"/>
    </row>
    <row r="51" spans="1:64" ht="18.75" customHeight="1" x14ac:dyDescent="0.2">
      <c r="A51" s="113"/>
      <c r="B51" s="113"/>
      <c r="C51" s="404" t="s">
        <v>163</v>
      </c>
      <c r="D51" s="404"/>
      <c r="E51" s="404"/>
      <c r="F51" s="404"/>
      <c r="G51" s="404"/>
      <c r="H51" s="432" t="str">
        <f>IF(入力シート!N48="","",入力シート!N48)</f>
        <v/>
      </c>
      <c r="I51" s="432"/>
      <c r="J51" s="432"/>
      <c r="K51" s="432"/>
      <c r="L51" s="432"/>
      <c r="M51" s="432"/>
      <c r="N51" s="432"/>
      <c r="O51" s="432"/>
      <c r="P51" s="113"/>
      <c r="Q51" s="113"/>
      <c r="R51" s="410" t="s">
        <v>163</v>
      </c>
      <c r="S51" s="411"/>
      <c r="T51" s="411"/>
      <c r="U51" s="411"/>
      <c r="V51" s="412"/>
      <c r="W51" s="401" t="str">
        <f>IF(入力シート!Z48="","",入力シート!Z48)</f>
        <v>なし</v>
      </c>
      <c r="X51" s="402"/>
      <c r="Y51" s="402"/>
      <c r="Z51" s="402"/>
      <c r="AA51" s="402"/>
      <c r="AB51" s="402"/>
      <c r="AC51" s="402"/>
      <c r="AD51" s="403"/>
      <c r="AE51" s="187"/>
      <c r="AF51" s="187"/>
      <c r="AG51" s="410" t="s">
        <v>223</v>
      </c>
      <c r="AH51" s="411"/>
      <c r="AI51" s="411"/>
      <c r="AJ51" s="411"/>
      <c r="AK51" s="412"/>
      <c r="AL51" s="420" t="str">
        <f>IF(入力シート!F47="","",入力シート!F47)</f>
        <v/>
      </c>
      <c r="AM51" s="421"/>
      <c r="AN51" s="421"/>
      <c r="AO51" s="421"/>
      <c r="AP51" s="421"/>
      <c r="AQ51" s="421"/>
      <c r="AR51" s="421"/>
      <c r="AS51" s="422"/>
      <c r="AT51" s="192"/>
      <c r="AU51" s="192"/>
      <c r="AV51" s="430" t="s">
        <v>152</v>
      </c>
      <c r="AW51" s="430"/>
      <c r="AX51" s="430"/>
      <c r="AY51" s="430"/>
      <c r="AZ51" s="430"/>
      <c r="BA51" s="426" t="str">
        <f>IF(入力シート!F54="","",入力シート!F54)</f>
        <v/>
      </c>
      <c r="BB51" s="426"/>
      <c r="BC51" s="426"/>
      <c r="BD51" s="426"/>
      <c r="BE51" s="426"/>
      <c r="BF51" s="426"/>
      <c r="BG51" s="426"/>
      <c r="BH51" s="426"/>
      <c r="BI51" s="113"/>
      <c r="BJ51" s="113"/>
      <c r="BK51" s="113"/>
      <c r="BL51" s="113"/>
    </row>
    <row r="52" spans="1:64" s="195" customFormat="1" ht="15" customHeight="1" x14ac:dyDescent="0.2">
      <c r="A52" s="193"/>
      <c r="B52" s="193"/>
      <c r="C52" s="404" t="s">
        <v>11</v>
      </c>
      <c r="D52" s="404"/>
      <c r="E52" s="404"/>
      <c r="F52" s="404"/>
      <c r="G52" s="404"/>
      <c r="H52" s="432" t="str">
        <f>IF(入力シート!N49="","",入力シート!N49)</f>
        <v/>
      </c>
      <c r="I52" s="432"/>
      <c r="J52" s="432"/>
      <c r="K52" s="432"/>
      <c r="L52" s="432"/>
      <c r="M52" s="432"/>
      <c r="N52" s="432"/>
      <c r="O52" s="432"/>
      <c r="P52" s="193"/>
      <c r="Q52" s="193"/>
      <c r="R52" s="410" t="s">
        <v>115</v>
      </c>
      <c r="S52" s="411"/>
      <c r="T52" s="411"/>
      <c r="U52" s="411"/>
      <c r="V52" s="412"/>
      <c r="W52" s="401" t="str">
        <f>IF(入力シート!Z49="","",入力シート!Z49)</f>
        <v/>
      </c>
      <c r="X52" s="402"/>
      <c r="Y52" s="402"/>
      <c r="Z52" s="402"/>
      <c r="AA52" s="402"/>
      <c r="AB52" s="402"/>
      <c r="AC52" s="402"/>
      <c r="AD52" s="403"/>
      <c r="AE52" s="193"/>
      <c r="AF52" s="193"/>
      <c r="AG52" s="410" t="s">
        <v>224</v>
      </c>
      <c r="AH52" s="411"/>
      <c r="AI52" s="411"/>
      <c r="AJ52" s="411"/>
      <c r="AK52" s="412"/>
      <c r="AL52" s="420" t="str">
        <f>IF(入力シート!F48="","",入力シート!F48)</f>
        <v/>
      </c>
      <c r="AM52" s="421"/>
      <c r="AN52" s="421"/>
      <c r="AO52" s="421"/>
      <c r="AP52" s="421"/>
      <c r="AQ52" s="421"/>
      <c r="AR52" s="421"/>
      <c r="AS52" s="422"/>
      <c r="AT52" s="193"/>
      <c r="AU52" s="193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3"/>
      <c r="BJ52" s="193"/>
      <c r="BK52" s="193"/>
      <c r="BL52" s="193"/>
    </row>
    <row r="53" spans="1:64" s="195" customFormat="1" ht="15" customHeight="1" x14ac:dyDescent="0.2">
      <c r="A53" s="193"/>
      <c r="B53" s="193"/>
      <c r="C53" s="413" t="s">
        <v>212</v>
      </c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193"/>
      <c r="Q53" s="193"/>
      <c r="R53" s="414" t="s">
        <v>165</v>
      </c>
      <c r="S53" s="415"/>
      <c r="T53" s="415"/>
      <c r="U53" s="415"/>
      <c r="V53" s="415"/>
      <c r="W53" s="415"/>
      <c r="X53" s="415"/>
      <c r="Y53" s="415"/>
      <c r="Z53" s="415"/>
      <c r="AA53" s="415"/>
      <c r="AB53" s="415"/>
      <c r="AC53" s="415"/>
      <c r="AD53" s="416"/>
      <c r="AE53" s="193"/>
      <c r="AF53" s="193"/>
      <c r="AG53" s="410" t="s">
        <v>218</v>
      </c>
      <c r="AH53" s="411"/>
      <c r="AI53" s="411"/>
      <c r="AJ53" s="411"/>
      <c r="AK53" s="412"/>
      <c r="AL53" s="420" t="str">
        <f>IF(入力シート!F49="","",入力シート!F49)</f>
        <v/>
      </c>
      <c r="AM53" s="421"/>
      <c r="AN53" s="421"/>
      <c r="AO53" s="421"/>
      <c r="AP53" s="421"/>
      <c r="AQ53" s="421"/>
      <c r="AR53" s="421"/>
      <c r="AS53" s="422"/>
      <c r="AT53" s="193"/>
      <c r="AU53" s="193"/>
      <c r="AV53" s="397" t="s">
        <v>172</v>
      </c>
      <c r="AW53" s="397"/>
      <c r="AX53" s="397"/>
      <c r="AY53" s="397"/>
      <c r="AZ53" s="397"/>
      <c r="BA53" s="398" t="str">
        <f>IF(入力シート!F55="","",入力シート!F55)</f>
        <v/>
      </c>
      <c r="BB53" s="399"/>
      <c r="BC53" s="399"/>
      <c r="BD53" s="399"/>
      <c r="BE53" s="399"/>
      <c r="BF53" s="399"/>
      <c r="BG53" s="399"/>
      <c r="BH53" s="400"/>
      <c r="BI53" s="193"/>
      <c r="BJ53" s="193"/>
      <c r="BK53" s="193"/>
      <c r="BL53" s="193"/>
    </row>
    <row r="54" spans="1:64" ht="15" customHeight="1" x14ac:dyDescent="0.2">
      <c r="B54" s="113"/>
      <c r="C54" s="405" t="e">
        <f>IF(入力シート!L53="","",入力シート!L53)</f>
        <v>#VALUE!</v>
      </c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113"/>
      <c r="Q54" s="113"/>
      <c r="R54" s="494" t="str">
        <f>IF(入力シート!W51="","",入力シート!W51)</f>
        <v/>
      </c>
      <c r="S54" s="495"/>
      <c r="T54" s="495"/>
      <c r="U54" s="495"/>
      <c r="V54" s="495"/>
      <c r="W54" s="495"/>
      <c r="X54" s="495"/>
      <c r="Y54" s="495"/>
      <c r="Z54" s="495"/>
      <c r="AA54" s="495"/>
      <c r="AB54" s="495"/>
      <c r="AC54" s="495"/>
      <c r="AD54" s="496"/>
      <c r="AE54" s="113"/>
      <c r="AF54" s="113"/>
      <c r="AG54" s="410" t="s">
        <v>168</v>
      </c>
      <c r="AH54" s="411"/>
      <c r="AI54" s="411"/>
      <c r="AJ54" s="411"/>
      <c r="AK54" s="412"/>
      <c r="AL54" s="420" t="str">
        <f>IF(入力シート!F50="","",入力シート!F50)</f>
        <v/>
      </c>
      <c r="AM54" s="421"/>
      <c r="AN54" s="421"/>
      <c r="AO54" s="421"/>
      <c r="AP54" s="421"/>
      <c r="AQ54" s="421"/>
      <c r="AR54" s="421"/>
      <c r="AS54" s="422"/>
      <c r="AT54" s="113"/>
      <c r="AU54" s="113"/>
      <c r="AV54" s="414" t="s">
        <v>215</v>
      </c>
      <c r="AW54" s="415"/>
      <c r="AX54" s="415"/>
      <c r="AY54" s="415"/>
      <c r="AZ54" s="416"/>
      <c r="BA54" s="423" t="str">
        <f>IF(入力シート!F56="","",入力シート!F56)</f>
        <v/>
      </c>
      <c r="BB54" s="424"/>
      <c r="BC54" s="424"/>
      <c r="BD54" s="424"/>
      <c r="BE54" s="424"/>
      <c r="BF54" s="424"/>
      <c r="BG54" s="424"/>
      <c r="BH54" s="425"/>
      <c r="BI54" s="113"/>
      <c r="BJ54" s="113"/>
    </row>
    <row r="55" spans="1:64" ht="15" customHeight="1" x14ac:dyDescent="0.2"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414" t="s">
        <v>169</v>
      </c>
      <c r="AH55" s="415"/>
      <c r="AI55" s="415"/>
      <c r="AJ55" s="415"/>
      <c r="AK55" s="416"/>
      <c r="AL55" s="420" t="str">
        <f>IF(入力シート!F51="","",入力シート!F51)</f>
        <v/>
      </c>
      <c r="AM55" s="421"/>
      <c r="AN55" s="421"/>
      <c r="AO55" s="421"/>
      <c r="AP55" s="421"/>
      <c r="AQ55" s="421"/>
      <c r="AR55" s="421"/>
      <c r="AS55" s="422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</row>
    <row r="56" spans="1:64" s="197" customFormat="1" ht="11.4" x14ac:dyDescent="0.2">
      <c r="A56" s="196"/>
      <c r="B56" s="196"/>
      <c r="C56" s="196" t="s">
        <v>155</v>
      </c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</row>
    <row r="57" spans="1:64" s="197" customFormat="1" ht="11.4" x14ac:dyDescent="0.2">
      <c r="A57" s="196"/>
      <c r="B57" s="196"/>
      <c r="C57" s="196"/>
      <c r="D57" s="196" t="s">
        <v>156</v>
      </c>
      <c r="E57" s="196"/>
      <c r="F57" s="395" t="s">
        <v>196</v>
      </c>
      <c r="G57" s="395"/>
      <c r="H57" s="395"/>
      <c r="I57" s="395"/>
      <c r="J57" s="395"/>
      <c r="K57" s="395"/>
      <c r="L57" s="395"/>
      <c r="M57" s="395"/>
      <c r="N57" s="395"/>
      <c r="O57" s="395"/>
      <c r="P57" s="395"/>
      <c r="Q57" s="395"/>
      <c r="R57" s="395"/>
      <c r="S57" s="395"/>
      <c r="T57" s="395"/>
      <c r="U57" s="395"/>
      <c r="V57" s="395"/>
      <c r="W57" s="395"/>
      <c r="X57" s="395"/>
      <c r="Y57" s="395"/>
      <c r="Z57" s="395"/>
      <c r="AA57" s="395"/>
      <c r="AB57" s="395"/>
      <c r="AC57" s="395"/>
      <c r="AD57" s="395"/>
      <c r="AE57" s="395"/>
      <c r="AF57" s="395"/>
      <c r="AG57" s="395"/>
      <c r="AH57" s="395"/>
      <c r="AI57" s="395"/>
      <c r="AJ57" s="395"/>
      <c r="AK57" s="395"/>
      <c r="AL57" s="395"/>
      <c r="AM57" s="395"/>
      <c r="AN57" s="395"/>
      <c r="AO57" s="395"/>
      <c r="AP57" s="395"/>
      <c r="AQ57" s="395"/>
      <c r="AR57" s="395"/>
      <c r="AS57" s="395"/>
      <c r="AT57" s="395"/>
      <c r="AU57" s="395"/>
      <c r="AV57" s="395"/>
      <c r="AW57" s="395"/>
      <c r="AX57" s="395"/>
      <c r="AY57" s="395"/>
      <c r="AZ57" s="395"/>
      <c r="BA57" s="395"/>
      <c r="BB57" s="395"/>
      <c r="BC57" s="395"/>
      <c r="BD57" s="395"/>
      <c r="BE57" s="395"/>
      <c r="BF57" s="395"/>
      <c r="BG57" s="196"/>
      <c r="BH57" s="196"/>
      <c r="BI57" s="196"/>
      <c r="BJ57" s="196"/>
      <c r="BK57" s="196"/>
      <c r="BL57" s="196"/>
    </row>
    <row r="58" spans="1:64" s="197" customFormat="1" ht="13.5" customHeight="1" x14ac:dyDescent="0.2">
      <c r="A58" s="196"/>
      <c r="B58" s="196"/>
      <c r="C58" s="196"/>
      <c r="D58" s="196"/>
      <c r="E58" s="196"/>
      <c r="F58" s="395" t="s">
        <v>157</v>
      </c>
      <c r="G58" s="395"/>
      <c r="H58" s="395"/>
      <c r="I58" s="395"/>
      <c r="J58" s="395"/>
      <c r="K58" s="395"/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5"/>
      <c r="Y58" s="395"/>
      <c r="Z58" s="395"/>
      <c r="AA58" s="395"/>
      <c r="AB58" s="395"/>
      <c r="AC58" s="395"/>
      <c r="AD58" s="395"/>
      <c r="AE58" s="395"/>
      <c r="AF58" s="395"/>
      <c r="AG58" s="395"/>
      <c r="AH58" s="395"/>
      <c r="AI58" s="395"/>
      <c r="AJ58" s="395"/>
      <c r="AK58" s="395"/>
      <c r="AL58" s="395"/>
      <c r="AM58" s="395"/>
      <c r="AN58" s="395"/>
      <c r="AO58" s="395"/>
      <c r="AP58" s="395"/>
      <c r="AQ58" s="395"/>
      <c r="AR58" s="395"/>
      <c r="AS58" s="395"/>
      <c r="AT58" s="395"/>
      <c r="AU58" s="395"/>
      <c r="AV58" s="395"/>
      <c r="AW58" s="395"/>
      <c r="AX58" s="395"/>
      <c r="AY58" s="395"/>
      <c r="AZ58" s="395"/>
      <c r="BA58" s="395"/>
      <c r="BB58" s="395"/>
      <c r="BC58" s="395"/>
      <c r="BD58" s="395"/>
      <c r="BE58" s="395"/>
      <c r="BF58" s="395"/>
      <c r="BG58" s="196"/>
      <c r="BH58" s="196"/>
      <c r="BI58" s="196"/>
      <c r="BJ58" s="196"/>
      <c r="BK58" s="196"/>
      <c r="BL58" s="196"/>
    </row>
    <row r="59" spans="1:64" x14ac:dyDescent="0.2">
      <c r="A59" s="113"/>
      <c r="B59" s="113"/>
      <c r="C59" s="122"/>
      <c r="D59" s="122" t="s">
        <v>158</v>
      </c>
      <c r="E59" s="122"/>
      <c r="F59" s="395" t="s">
        <v>197</v>
      </c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395"/>
      <c r="Y59" s="395"/>
      <c r="Z59" s="395"/>
      <c r="AA59" s="395"/>
      <c r="AB59" s="395"/>
      <c r="AC59" s="395"/>
      <c r="AD59" s="395"/>
      <c r="AE59" s="395"/>
      <c r="AF59" s="395"/>
      <c r="AG59" s="395"/>
      <c r="AH59" s="395"/>
      <c r="AI59" s="395"/>
      <c r="AJ59" s="395"/>
      <c r="AK59" s="395"/>
      <c r="AL59" s="395"/>
      <c r="AM59" s="395"/>
      <c r="AN59" s="395"/>
      <c r="AO59" s="395"/>
      <c r="AP59" s="395"/>
      <c r="AQ59" s="395"/>
      <c r="AR59" s="395"/>
      <c r="AS59" s="395"/>
      <c r="AT59" s="395"/>
      <c r="AU59" s="395"/>
      <c r="AV59" s="395"/>
      <c r="AW59" s="395"/>
      <c r="AX59" s="395"/>
      <c r="AY59" s="395"/>
      <c r="AZ59" s="395"/>
      <c r="BA59" s="395"/>
      <c r="BB59" s="395"/>
      <c r="BC59" s="395"/>
      <c r="BD59" s="395"/>
      <c r="BE59" s="395"/>
      <c r="BF59" s="395"/>
      <c r="BG59" s="122"/>
      <c r="BH59" s="122"/>
      <c r="BI59" s="122"/>
      <c r="BJ59" s="122"/>
      <c r="BK59" s="113"/>
      <c r="BL59" s="113"/>
    </row>
    <row r="60" spans="1:64" x14ac:dyDescent="0.2">
      <c r="A60" s="113"/>
      <c r="B60" s="113"/>
      <c r="C60" s="113"/>
      <c r="D60" s="113"/>
      <c r="E60" s="113"/>
      <c r="F60" s="395" t="s">
        <v>198</v>
      </c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95"/>
      <c r="R60" s="395"/>
      <c r="S60" s="395"/>
      <c r="T60" s="395"/>
      <c r="U60" s="395"/>
      <c r="V60" s="395"/>
      <c r="W60" s="395"/>
      <c r="X60" s="395"/>
      <c r="Y60" s="395"/>
      <c r="Z60" s="395"/>
      <c r="AA60" s="395"/>
      <c r="AB60" s="395"/>
      <c r="AC60" s="395"/>
      <c r="AD60" s="395"/>
      <c r="AE60" s="395"/>
      <c r="AF60" s="395"/>
      <c r="AG60" s="395"/>
      <c r="AH60" s="395"/>
      <c r="AI60" s="395"/>
      <c r="AJ60" s="395"/>
      <c r="AK60" s="395"/>
      <c r="AL60" s="395"/>
      <c r="AM60" s="395"/>
      <c r="AN60" s="395"/>
      <c r="AO60" s="395"/>
      <c r="AP60" s="395"/>
      <c r="AQ60" s="395"/>
      <c r="AR60" s="395"/>
      <c r="AS60" s="395"/>
      <c r="AT60" s="395"/>
      <c r="AU60" s="395"/>
      <c r="AV60" s="395"/>
      <c r="AW60" s="395"/>
      <c r="AX60" s="395"/>
      <c r="AY60" s="395"/>
      <c r="AZ60" s="395"/>
      <c r="BA60" s="395"/>
      <c r="BB60" s="395"/>
      <c r="BC60" s="395"/>
      <c r="BD60" s="395"/>
      <c r="BE60" s="395"/>
      <c r="BF60" s="395"/>
      <c r="BG60" s="113"/>
      <c r="BH60" s="113"/>
      <c r="BI60" s="113"/>
      <c r="BJ60" s="113"/>
      <c r="BK60" s="113"/>
      <c r="BL60" s="113"/>
    </row>
    <row r="61" spans="1:64" x14ac:dyDescent="0.2"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</row>
    <row r="64" spans="1:64" x14ac:dyDescent="0.2">
      <c r="Z64" s="113"/>
    </row>
  </sheetData>
  <sheetProtection sheet="1" selectLockedCells="1"/>
  <mergeCells count="156">
    <mergeCell ref="C54:O54"/>
    <mergeCell ref="V2:AS2"/>
    <mergeCell ref="AB47:AM47"/>
    <mergeCell ref="R53:AD53"/>
    <mergeCell ref="R54:AD54"/>
    <mergeCell ref="W52:AD52"/>
    <mergeCell ref="AG54:AK54"/>
    <mergeCell ref="AL54:AS54"/>
    <mergeCell ref="AG51:AK51"/>
    <mergeCell ref="AL53:AS53"/>
    <mergeCell ref="AG52:AK52"/>
    <mergeCell ref="I11:O11"/>
    <mergeCell ref="AL11:AQ11"/>
    <mergeCell ref="R27:AD27"/>
    <mergeCell ref="K20:P20"/>
    <mergeCell ref="Q20:BJ20"/>
    <mergeCell ref="AE27:AT27"/>
    <mergeCell ref="BA41:BG41"/>
    <mergeCell ref="BA39:BG39"/>
    <mergeCell ref="BB46:BG46"/>
    <mergeCell ref="C53:O53"/>
    <mergeCell ref="C21:I21"/>
    <mergeCell ref="AA22:AL22"/>
    <mergeCell ref="AB23:AJ23"/>
    <mergeCell ref="E27:Q27"/>
    <mergeCell ref="T28:AB28"/>
    <mergeCell ref="Z33:AE33"/>
    <mergeCell ref="Z34:AE34"/>
    <mergeCell ref="E32:J32"/>
    <mergeCell ref="Y32:AG32"/>
    <mergeCell ref="C27:D28"/>
    <mergeCell ref="AA24:AL24"/>
    <mergeCell ref="E25:L25"/>
    <mergeCell ref="P25:X25"/>
    <mergeCell ref="AB25:AJ25"/>
    <mergeCell ref="G28:O28"/>
    <mergeCell ref="AQ32:AY32"/>
    <mergeCell ref="AI33:AN33"/>
    <mergeCell ref="AL51:AS51"/>
    <mergeCell ref="AB46:AM46"/>
    <mergeCell ref="AF41:AM41"/>
    <mergeCell ref="AF39:AM39"/>
    <mergeCell ref="AB45:AM45"/>
    <mergeCell ref="AR45:AX45"/>
    <mergeCell ref="K36:X36"/>
    <mergeCell ref="AX7:BI7"/>
    <mergeCell ref="K19:BJ19"/>
    <mergeCell ref="AU21:BJ21"/>
    <mergeCell ref="K21:AS21"/>
    <mergeCell ref="I17:Z17"/>
    <mergeCell ref="C19:I19"/>
    <mergeCell ref="C20:I20"/>
    <mergeCell ref="AN23:AV23"/>
    <mergeCell ref="D15:G16"/>
    <mergeCell ref="H12:AC13"/>
    <mergeCell ref="D14:G14"/>
    <mergeCell ref="D12:G13"/>
    <mergeCell ref="O22:Z22"/>
    <mergeCell ref="C22:N22"/>
    <mergeCell ref="E23:L23"/>
    <mergeCell ref="P23:X23"/>
    <mergeCell ref="C32:D43"/>
    <mergeCell ref="E43:J43"/>
    <mergeCell ref="F33:J33"/>
    <mergeCell ref="F34:J34"/>
    <mergeCell ref="Z35:AE35"/>
    <mergeCell ref="N33:V33"/>
    <mergeCell ref="N34:V34"/>
    <mergeCell ref="K32:X32"/>
    <mergeCell ref="N35:V35"/>
    <mergeCell ref="N41:V41"/>
    <mergeCell ref="N43:V43"/>
    <mergeCell ref="E36:J36"/>
    <mergeCell ref="Y36:AP36"/>
    <mergeCell ref="AF37:AM37"/>
    <mergeCell ref="AF38:AM38"/>
    <mergeCell ref="F38:J38"/>
    <mergeCell ref="K38:X38"/>
    <mergeCell ref="N37:V37"/>
    <mergeCell ref="E41:J41"/>
    <mergeCell ref="N39:V39"/>
    <mergeCell ref="AI34:AN34"/>
    <mergeCell ref="AH32:AP32"/>
    <mergeCell ref="F37:J37"/>
    <mergeCell ref="H50:O50"/>
    <mergeCell ref="H51:O51"/>
    <mergeCell ref="AG50:AK50"/>
    <mergeCell ref="AK12:BF13"/>
    <mergeCell ref="AG12:AJ13"/>
    <mergeCell ref="AG15:AJ16"/>
    <mergeCell ref="H15:AA16"/>
    <mergeCell ref="H14:Y14"/>
    <mergeCell ref="AK14:BB14"/>
    <mergeCell ref="AG14:AJ14"/>
    <mergeCell ref="AK15:BE16"/>
    <mergeCell ref="E35:J35"/>
    <mergeCell ref="BA43:BG43"/>
    <mergeCell ref="AR34:AW34"/>
    <mergeCell ref="BA37:BG37"/>
    <mergeCell ref="BB34:BG34"/>
    <mergeCell ref="BA38:BG38"/>
    <mergeCell ref="AF43:AM43"/>
    <mergeCell ref="AI35:AN35"/>
    <mergeCell ref="BB33:BG33"/>
    <mergeCell ref="BB35:BG35"/>
    <mergeCell ref="AR33:AW33"/>
    <mergeCell ref="AR35:AW35"/>
    <mergeCell ref="AJ28:AR28"/>
    <mergeCell ref="H3:Q3"/>
    <mergeCell ref="AG55:AK55"/>
    <mergeCell ref="AL55:AS55"/>
    <mergeCell ref="AV54:AZ54"/>
    <mergeCell ref="BA54:BH54"/>
    <mergeCell ref="F59:BF59"/>
    <mergeCell ref="F57:BF57"/>
    <mergeCell ref="F58:BF58"/>
    <mergeCell ref="C51:G51"/>
    <mergeCell ref="R52:V52"/>
    <mergeCell ref="AL52:AS52"/>
    <mergeCell ref="AG53:AK53"/>
    <mergeCell ref="BA51:BH51"/>
    <mergeCell ref="F39:J39"/>
    <mergeCell ref="AV51:AZ51"/>
    <mergeCell ref="R51:V51"/>
    <mergeCell ref="D46:Z46"/>
    <mergeCell ref="BA45:BI45"/>
    <mergeCell ref="AR46:AX46"/>
    <mergeCell ref="H52:O52"/>
    <mergeCell ref="C50:G50"/>
    <mergeCell ref="BA50:BH50"/>
    <mergeCell ref="AV50:AZ50"/>
    <mergeCell ref="AL50:AS50"/>
    <mergeCell ref="AV2:BA2"/>
    <mergeCell ref="BB2:BJ2"/>
    <mergeCell ref="AM24:BJ25"/>
    <mergeCell ref="AY22:BI22"/>
    <mergeCell ref="BA23:BF23"/>
    <mergeCell ref="BB3:BJ3"/>
    <mergeCell ref="D2:K2"/>
    <mergeCell ref="L2:R2"/>
    <mergeCell ref="F60:BF60"/>
    <mergeCell ref="AR47:AX47"/>
    <mergeCell ref="AV53:AZ53"/>
    <mergeCell ref="BA53:BH53"/>
    <mergeCell ref="W51:AD51"/>
    <mergeCell ref="C52:G52"/>
    <mergeCell ref="AV3:BA3"/>
    <mergeCell ref="C24:N24"/>
    <mergeCell ref="O24:Z24"/>
    <mergeCell ref="R50:V50"/>
    <mergeCell ref="AV49:BH49"/>
    <mergeCell ref="AG49:AS49"/>
    <mergeCell ref="R49:AD49"/>
    <mergeCell ref="C49:O49"/>
    <mergeCell ref="W50:AD50"/>
    <mergeCell ref="D47:Z47"/>
  </mergeCells>
  <phoneticPr fontId="2"/>
  <conditionalFormatting sqref="AJ28:AR28 K20:BJ20 K19 N35:V35 K21">
    <cfRule type="cellIs" dxfId="2" priority="1" stopIfTrue="1" operator="between">
      <formula>0</formula>
      <formula>0</formula>
    </cfRule>
  </conditionalFormatting>
  <conditionalFormatting sqref="AX7:BI7">
    <cfRule type="cellIs" dxfId="1" priority="2" stopIfTrue="1" operator="equal">
      <formula>0</formula>
    </cfRule>
  </conditionalFormatting>
  <conditionalFormatting sqref="N33:V34 N37:V37 N39:V39">
    <cfRule type="cellIs" dxfId="0" priority="3" stopIfTrue="1" operator="equal">
      <formula>""</formula>
    </cfRule>
  </conditionalFormatting>
  <dataValidations count="1">
    <dataValidation imeMode="halfAlpha" allowBlank="1" showInputMessage="1" showErrorMessage="1" sqref="AO46:AP48"/>
  </dataValidations>
  <pageMargins left="0.61254901960784314" right="0.47244094488188981" top="0" bottom="0" header="0.39370078740157483" footer="0"/>
  <pageSetup paperSize="9" scale="88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入力シート</vt:lpstr>
      <vt:lpstr>事業者連名用別紙</vt:lpstr>
      <vt:lpstr>印刷用</vt:lpstr>
      <vt:lpstr>印刷用!Print_Area</vt:lpstr>
      <vt:lpstr>事業者連名用別紙!Print_Area</vt:lpstr>
      <vt:lpstr>入力シート!Print_Area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墓地庵</dc:creator>
  <cp:lastModifiedBy>足達　健司</cp:lastModifiedBy>
  <cp:lastPrinted>2009-10-05T23:53:27Z</cp:lastPrinted>
  <dcterms:created xsi:type="dcterms:W3CDTF">2004-04-09T08:22:02Z</dcterms:created>
  <dcterms:modified xsi:type="dcterms:W3CDTF">2021-04-19T05:43:46Z</dcterms:modified>
</cp:coreProperties>
</file>