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課専用\210401財政課\09_調査・報告\予算統計調査等への回答\30年度\区政課\済310301〆0311【東京都区政課】平成29年度財政状況資料集の作成及び提出について\04_公開用データ\"/>
    </mc:Choice>
  </mc:AlternateContent>
  <bookViews>
    <workbookView xWindow="0" yWindow="0" windowWidth="23040" windowHeight="9096" tabRatio="68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DG102" i="12"/>
  <c r="CW102" i="12"/>
  <c r="CR102" i="12"/>
  <c r="AF88" i="12"/>
  <c r="AU88" i="12"/>
  <c r="AP88"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AM35" i="10"/>
  <c r="C35" i="10"/>
  <c r="BE34"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W34" i="10" l="1"/>
  <c r="BW35" i="10" s="1"/>
  <c r="BW36" i="10" s="1"/>
  <c r="BW37" i="10" s="1"/>
  <c r="BW38" i="10" s="1"/>
  <c r="CO34" i="10" l="1"/>
  <c r="CO35" i="10" s="1"/>
  <c r="CO36" i="10" s="1"/>
</calcChain>
</file>

<file path=xl/sharedStrings.xml><?xml version="1.0" encoding="utf-8"?>
<sst xmlns="http://schemas.openxmlformats.org/spreadsheetml/2006/main" count="1112" uniqueCount="590">
  <si>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</si>
  <si>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</si>
  <si>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</si>
  <si>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</si>
  <si>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</si>
  <si>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</si>
  <si>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</si>
  <si>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</si>
  <si>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</si>
  <si>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</si>
  <si>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</si>
  <si>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</si>
  <si>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</si>
  <si>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</si>
  <si>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</si>
  <si>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</si>
  <si>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</si>
  <si>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</si>
  <si>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</si>
  <si>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</si>
  <si>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</si>
  <si>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</si>
  <si>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</si>
  <si>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</si>
  <si>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</si>
  <si>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</si>
  <si>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</si>
  <si>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</si>
  <si>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</si>
  <si>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</si>
  <si>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</si>
  <si>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</si>
  <si>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</si>
  <si>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</si>
  <si>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</si>
  <si>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</si>
  <si>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</si>
  <si>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</si>
  <si>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</si>
  <si>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</si>
  <si>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</si>
  <si>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</si>
  <si>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</si>
  <si>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</si>
  <si>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</si>
  <si>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</si>
  <si>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</si>
  <si>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</si>
  <si>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</si>
  <si>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</si>
  <si>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</si>
  <si>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</si>
  <si>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</si>
  <si>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</si>
  <si>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</si>
  <si>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</si>
  <si>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</si>
  <si>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</si>
  <si>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</si>
  <si>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</si>
  <si>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</si>
  <si>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</si>
  <si>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</si>
  <si>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</si>
  <si>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</si>
  <si>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</si>
  <si>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</si>
  <si>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</si>
  <si>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</si>
  <si>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</si>
  <si>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</si>
  <si>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</si>
  <si>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</si>
  <si>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</si>
  <si>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</si>
  <si>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</si>
  <si>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</si>
  <si>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</si>
  <si>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</si>
  <si>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</si>
  <si>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</si>
  <si>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</si>
  <si>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</si>
  <si>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</si>
  <si>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</si>
  <si>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</si>
  <si>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</si>
  <si>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</si>
  <si>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</si>
  <si>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</si>
  <si>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</si>
  <si>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</si>
  <si>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新宿区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</si>
  <si>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</si>
  <si>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</si>
  <si>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</si>
  <si>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</si>
  <si>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</si>
  <si>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</si>
  <si>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</si>
  <si>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</si>
  <si>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</si>
  <si>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</si>
  <si>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</si>
  <si>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</si>
  <si>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</si>
  <si>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</si>
  <si>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</si>
  <si>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</si>
  <si>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</si>
  <si>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</si>
  <si>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</si>
  <si>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</si>
  <si>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</si>
  <si>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</si>
  <si>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</si>
  <si>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</si>
  <si>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</si>
  <si>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</si>
  <si>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</si>
  <si>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</si>
  <si>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</si>
  <si>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</si>
  <si>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</si>
  <si>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</si>
  <si>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</si>
  <si>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</si>
  <si>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</si>
  <si>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</si>
  <si>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</si>
  <si>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</si>
  <si>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</si>
  <si>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</si>
  <si>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</si>
  <si>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</si>
  <si>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</si>
  <si>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</si>
  <si>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</si>
  <si>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</si>
  <si>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</si>
  <si>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</si>
  <si>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</si>
  <si>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</si>
  <si>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</si>
  <si>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</si>
  <si>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</si>
  <si>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</si>
  <si>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</si>
  <si>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</si>
  <si>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</si>
  <si>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</si>
  <si>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</si>
  <si>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</si>
  <si>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</si>
  <si>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</si>
  <si>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</si>
  <si>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</si>
  <si>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</si>
  <si>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</si>
  <si>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</si>
  <si>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</si>
  <si>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</si>
  <si>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</si>
  <si>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</si>
  <si>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</si>
  <si>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</si>
  <si>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</si>
  <si>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</si>
  <si>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</si>
  <si>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</si>
  <si>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</si>
  <si>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</si>
  <si>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</si>
  <si>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</si>
  <si>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</si>
  <si>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</si>
  <si>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</si>
  <si>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</si>
  <si>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</si>
  <si>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</si>
  <si>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</si>
  <si>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</si>
  <si>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</si>
  <si>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</si>
  <si>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</si>
  <si>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</si>
  <si>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</si>
  <si>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</si>
  <si>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</si>
  <si>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</si>
  <si>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</si>
  <si>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</si>
  <si>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</si>
  <si>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</si>
  <si>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</si>
  <si>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</si>
  <si>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</si>
  <si>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</si>
  <si>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</si>
  <si>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</si>
  <si>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</si>
  <si>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</si>
  <si>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</si>
  <si>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</si>
  <si>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</si>
  <si>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</si>
  <si>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</si>
  <si>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</si>
  <si>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</si>
  <si>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</si>
  <si>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</si>
  <si>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東京都新宿区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</si>
  <si>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</si>
  <si>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</si>
  <si>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</si>
  <si>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</si>
  <si>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</si>
  <si>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</si>
  <si>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</si>
  <si>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</si>
  <si>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</si>
  <si>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</si>
  <si>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</si>
  <si>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</si>
  <si>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</si>
  <si>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</si>
  <si>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</si>
  <si>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</si>
  <si>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</si>
  <si>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</si>
  <si>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</si>
  <si>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</si>
  <si>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</si>
  <si>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</si>
  <si>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</si>
  <si>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</si>
  <si>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</si>
  <si>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</si>
  <si>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</si>
  <si>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</si>
  <si>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</si>
  <si>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</si>
  <si>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</si>
  <si>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</si>
  <si>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</si>
  <si>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</si>
  <si>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</si>
  <si>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</si>
  <si>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</si>
  <si>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</si>
  <si>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</si>
  <si>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</si>
  <si>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</si>
  <si>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</si>
  <si>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</si>
  <si>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</si>
  <si>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</si>
  <si>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</si>
  <si>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</si>
  <si>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</si>
  <si>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</si>
  <si>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</si>
  <si>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</si>
  <si>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</si>
  <si>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</si>
  <si>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</si>
  <si>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</si>
  <si>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</si>
  <si>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</si>
  <si>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</si>
  <si>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</si>
  <si>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</si>
  <si>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</si>
  <si>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</si>
  <si>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</si>
  <si>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</si>
  <si>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</si>
  <si>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</si>
  <si>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</si>
  <si>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</si>
  <si>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</si>
  <si>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</si>
  <si>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</si>
  <si>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</si>
  <si>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</si>
  <si>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</si>
  <si>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</si>
  <si>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</si>
  <si>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</si>
  <si>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</si>
  <si>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</si>
  <si>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</si>
  <si>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</si>
  <si>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</si>
  <si>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</si>
  <si>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</si>
  <si>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</si>
  <si>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</si>
  <si>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</si>
  <si>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</si>
  <si>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</si>
  <si>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</si>
  <si>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</si>
  <si>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</si>
  <si>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</si>
  <si>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</si>
  <si>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</si>
  <si>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</si>
  <si>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</si>
  <si>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</si>
  <si>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</si>
  <si>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</si>
  <si>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</si>
  <si>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</si>
  <si>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</si>
  <si>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</si>
  <si>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</si>
  <si>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</si>
  <si>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</si>
  <si>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</si>
  <si>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</si>
  <si>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</si>
  <si>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</si>
  <si>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</si>
  <si>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</si>
  <si>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</si>
  <si>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</si>
  <si>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</si>
  <si>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</si>
  <si>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</si>
  <si>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</si>
  <si>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</si>
  <si>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</si>
  <si>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</si>
  <si>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</si>
  <si>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</si>
  <si>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</si>
  <si>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</si>
  <si>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</si>
  <si>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</si>
  <si>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</si>
  <si>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</si>
  <si>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</si>
  <si>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</si>
  <si>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</si>
  <si>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</si>
  <si>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</si>
  <si>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</si>
  <si>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</si>
  <si>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</si>
  <si>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</si>
  <si>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</si>
  <si>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</si>
  <si>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</si>
  <si>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</si>
  <si>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</si>
  <si>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</si>
  <si>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</si>
  <si>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</si>
  <si>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</si>
  <si>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</si>
  <si>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東京都新宿区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</si>
  <si>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</si>
  <si>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</si>
  <si>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</si>
  <si>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</si>
  <si>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</si>
  <si>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</si>
  <si>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</si>
  <si>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</si>
  <si>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</si>
  <si>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</si>
  <si>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</si>
  <si>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</si>
  <si>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</si>
  <si>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</si>
  <si>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</si>
  <si>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</si>
  <si>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</si>
  <si>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</si>
  <si>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</si>
  <si>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</si>
  <si>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</si>
  <si>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</si>
  <si>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</si>
  <si>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</si>
  <si>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</si>
  <si>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</si>
  <si>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</si>
  <si>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</si>
  <si>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</si>
  <si>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</si>
  <si>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</si>
  <si>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</si>
  <si>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</si>
  <si>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</si>
  <si>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</si>
  <si>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</si>
  <si>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</si>
  <si>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</si>
  <si>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</si>
  <si>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</si>
  <si>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</si>
  <si>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</si>
  <si>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</si>
  <si>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</si>
  <si>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</si>
  <si>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</si>
  <si>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</si>
  <si>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</si>
  <si>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</si>
  <si>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</si>
  <si>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</si>
  <si>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</si>
  <si>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</si>
  <si>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</si>
  <si>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</si>
  <si>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</si>
  <si>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</si>
  <si>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</si>
  <si>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</si>
  <si>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</si>
  <si>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</si>
  <si>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</si>
  <si>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</si>
  <si>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</si>
  <si>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</si>
  <si>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</si>
  <si>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</si>
  <si>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</si>
  <si>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</si>
  <si>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</si>
  <si>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</si>
  <si>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</si>
  <si>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</si>
  <si>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</si>
  <si>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</si>
  <si>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</si>
  <si>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</si>
  <si>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</si>
  <si>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</si>
  <si>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</si>
  <si>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</si>
  <si>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</si>
  <si>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</si>
  <si>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</si>
  <si>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</si>
  <si>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</si>
  <si>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</si>
  <si>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</si>
  <si>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</si>
  <si>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</si>
  <si>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</si>
  <si>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</si>
  <si>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</si>
  <si>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</si>
  <si>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</si>
  <si>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</si>
  <si>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</si>
  <si>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</si>
  <si>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</si>
  <si>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</si>
  <si>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</si>
  <si>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</si>
  <si>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</si>
  <si>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</si>
  <si>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t>
    <phoneticPr fontId="5"/>
  </si>
  <si>
    <t>-</t>
    <phoneticPr fontId="5"/>
  </si>
  <si>
    <t>-</t>
    <phoneticPr fontId="5"/>
  </si>
  <si>
    <t>-</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</si>
  <si>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</si>
  <si>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</si>
  <si>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</si>
  <si>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</si>
  <si>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</si>
  <si>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</si>
  <si>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</si>
  <si>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</si>
  <si>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</si>
  <si>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</si>
  <si>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</si>
  <si>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</si>
  <si>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</si>
  <si>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</si>
  <si>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</si>
  <si>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</si>
  <si>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</si>
  <si>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</si>
  <si>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</si>
  <si>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</si>
  <si>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</si>
  <si>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</si>
  <si>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</si>
  <si>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</si>
  <si>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</si>
  <si>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</si>
  <si>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</si>
  <si>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</si>
  <si>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</si>
  <si>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</si>
  <si>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</si>
  <si>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</si>
  <si>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</si>
  <si>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</si>
  <si>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</si>
  <si>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</si>
  <si>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</si>
  <si>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</si>
  <si>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</si>
  <si>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</si>
  <si>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</si>
  <si>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</si>
  <si>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</si>
  <si>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</si>
  <si>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</si>
  <si>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</si>
  <si>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</si>
  <si>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</si>
  <si>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</si>
  <si>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</si>
  <si>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</si>
  <si>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</si>
  <si>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</si>
  <si>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</si>
  <si>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</si>
  <si>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</si>
  <si>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</si>
  <si>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</si>
  <si>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</si>
  <si>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</si>
  <si>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</si>
  <si>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</si>
  <si>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</si>
  <si>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</si>
  <si>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</si>
  <si>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</si>
  <si>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</si>
  <si>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</si>
  <si>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</si>
  <si>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</si>
  <si>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</si>
  <si>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</si>
  <si>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</si>
  <si>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</si>
  <si>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</si>
  <si>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</si>
  <si>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</si>
  <si>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</si>
  <si>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</si>
  <si>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</si>
  <si>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</si>
  <si>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</si>
  <si>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</si>
  <si>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</si>
  <si>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</si>
  <si>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</si>
  <si>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</si>
  <si>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</si>
  <si>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</si>
  <si>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</si>
  <si>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</si>
  <si>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</si>
  <si>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</si>
  <si>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</si>
  <si>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</si>
  <si>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</si>
  <si>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</si>
  <si>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</si>
  <si>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</si>
  <si>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</si>
  <si>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介護保険特別会計</t>
  </si>
  <si>
    <t>後期高齢者医療特別会計</t>
  </si>
  <si>
    <t>その他会計（赤字）</t>
  </si>
  <si>
    <t>その他会計（黒字）</t>
  </si>
  <si>
    <t>社会資本等整備基金</t>
    <rPh sb="0" eb="2">
      <t>シャカイ</t>
    </rPh>
    <rPh sb="2" eb="4">
      <t>シホン</t>
    </rPh>
    <rPh sb="4" eb="5">
      <t>トウ</t>
    </rPh>
    <rPh sb="5" eb="7">
      <t>セイビ</t>
    </rPh>
    <rPh sb="7" eb="9">
      <t>キキン</t>
    </rPh>
    <phoneticPr fontId="11"/>
  </si>
  <si>
    <t>義務教育施設整備等次世代育成環境整備基金</t>
    <phoneticPr fontId="11"/>
  </si>
  <si>
    <t>高齢者福祉活動基金</t>
    <rPh sb="0" eb="3">
      <t>コウレイシャ</t>
    </rPh>
    <rPh sb="3" eb="5">
      <t>フクシ</t>
    </rPh>
    <rPh sb="5" eb="7">
      <t>カツドウ</t>
    </rPh>
    <rPh sb="7" eb="9">
      <t>キキン</t>
    </rPh>
    <phoneticPr fontId="11"/>
  </si>
  <si>
    <t>障害者福祉活動基金</t>
    <rPh sb="0" eb="3">
      <t>ショウガイシャ</t>
    </rPh>
    <rPh sb="3" eb="5">
      <t>フクシ</t>
    </rPh>
    <rPh sb="5" eb="7">
      <t>カツドウ</t>
    </rPh>
    <rPh sb="7" eb="9">
      <t>キキン</t>
    </rPh>
    <phoneticPr fontId="11"/>
  </si>
  <si>
    <t>みどり公園基金</t>
    <rPh sb="3" eb="5">
      <t>コウエン</t>
    </rPh>
    <rPh sb="5" eb="7">
      <t>キキン</t>
    </rPh>
    <phoneticPr fontId="11"/>
  </si>
  <si>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</si>
  <si>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</si>
  <si>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</si>
  <si>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</si>
  <si>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</si>
  <si>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法適用</t>
    <rPh sb="0" eb="1">
      <t>ホウ</t>
    </rPh>
    <rPh sb="1" eb="3">
      <t>テキヨウ</t>
    </rPh>
    <phoneticPr fontId="6"/>
  </si>
  <si>
    <t>新宿未来創造財団</t>
  </si>
  <si>
    <t>新宿区土地開発公社</t>
  </si>
  <si>
    <t>新宿区勤労者・仕事支援センター</t>
  </si>
  <si>
    <t>-</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</si>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</sst>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c:ext xmlns:c16="http://schemas.microsoft.com/office/drawing/2014/chart" uri="{C3380CC4-5D6E-409C-BE32-E72D297353CC}">
              <c16:uniqueId val="{00000000-86F8-49DF-8D22-6D05260E09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33865</c:v>
                </c:pt>
                <c:pt idx="1">
                  <c:v>38370</c:v>
                </c:pt>
                <c:pt idx="2">
                  <c:v>43271</c:v>
                </c:pt>
                <c:pt idx="3">
                  <c:v>35306</c:v>
                </c:pt>
                <c:pt idx="4">
                  <c:v>26277</c:v>
                </c:pt>
              </c:numCache>
            </c:numRef>
          </c:val>
          <c:smooth val="0"/>
          <c:extLst>
            <c:ext xmlns:c16="http://schemas.microsoft.com/office/drawing/2014/chart" uri="{C3380CC4-5D6E-409C-BE32-E72D297353CC}">
              <c16:uniqueId val="{00000001-86F8-49DF-8D22-6D05260E0974}"/>
            </c:ext>
          </c:extLst>
        </c:ser>
        <c:dLbls>
          <c:showLegendKey val="0"/>
          <c:showVal val="0"/>
          <c:showCatName val="0"/>
          <c:showSerName val="0"/>
          <c:showPercent val="0"/>
          <c:showBubbleSize val="0"/>
        </c:dLbls>
        <c:marker val="1"/>
        <c:smooth val="0"/>
        <c:axId val="104932480"/>
        <c:axId val="104934400"/>
      </c:lineChart>
      <c:catAx>
        <c:axId val="104932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34400"/>
        <c:crosses val="autoZero"/>
        <c:auto val="1"/>
        <c:lblAlgn val="ctr"/>
        <c:lblOffset val="100"/>
        <c:tickLblSkip val="1"/>
        <c:tickMarkSkip val="1"/>
        <c:noMultiLvlLbl val="0"/>
      </c:catAx>
      <c:valAx>
        <c:axId val="1049344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32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4.3499999999999996</c:v>
                </c:pt>
                <c:pt idx="1">
                  <c:v>4.83</c:v>
                </c:pt>
                <c:pt idx="2">
                  <c:v>5.07</c:v>
                </c:pt>
                <c:pt idx="3">
                  <c:v>4.09</c:v>
                </c:pt>
                <c:pt idx="4">
                  <c:v>6.48</c:v>
                </c:pt>
              </c:numCache>
            </c:numRef>
          </c:val>
          <c:extLst>
            <c:ext xmlns:c16="http://schemas.microsoft.com/office/drawing/2014/chart" uri="{C3380CC4-5D6E-409C-BE32-E72D297353CC}">
              <c16:uniqueId val="{00000000-9B9A-4368-865F-AF9D0F136C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25.8</c:v>
                </c:pt>
                <c:pt idx="1">
                  <c:v>25.57</c:v>
                </c:pt>
                <c:pt idx="2">
                  <c:v>27.05</c:v>
                </c:pt>
                <c:pt idx="3">
                  <c:v>29.4</c:v>
                </c:pt>
                <c:pt idx="4">
                  <c:v>32.68</c:v>
                </c:pt>
              </c:numCache>
            </c:numRef>
          </c:val>
          <c:extLst>
            <c:ext xmlns:c16="http://schemas.microsoft.com/office/drawing/2014/chart" uri="{C3380CC4-5D6E-409C-BE32-E72D297353CC}">
              <c16:uniqueId val="{00000001-9B9A-4368-865F-AF9D0F136C0D}"/>
            </c:ext>
          </c:extLst>
        </c:ser>
        <c:dLbls>
          <c:showLegendKey val="0"/>
          <c:showVal val="0"/>
          <c:showCatName val="0"/>
          <c:showSerName val="0"/>
          <c:showPercent val="0"/>
          <c:showBubbleSize val="0"/>
        </c:dLbls>
        <c:gapWidth val="250"/>
        <c:overlap val="100"/>
        <c:axId val="118293632"/>
        <c:axId val="11829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0.39</c:v>
                </c:pt>
                <c:pt idx="1">
                  <c:v>1.97</c:v>
                </c:pt>
                <c:pt idx="2">
                  <c:v>3.21</c:v>
                </c:pt>
                <c:pt idx="3">
                  <c:v>2.0299999999999998</c:v>
                </c:pt>
                <c:pt idx="4">
                  <c:v>4.8099999999999996</c:v>
                </c:pt>
              </c:numCache>
            </c:numRef>
          </c:val>
          <c:smooth val="0"/>
          <c:extLst>
            <c:ext xmlns:c16="http://schemas.microsoft.com/office/drawing/2014/chart" uri="{C3380CC4-5D6E-409C-BE32-E72D297353CC}">
              <c16:uniqueId val="{00000002-9B9A-4368-865F-AF9D0F136C0D}"/>
            </c:ext>
          </c:extLst>
        </c:ser>
        <c:dLbls>
          <c:showLegendKey val="0"/>
          <c:showVal val="0"/>
          <c:showCatName val="0"/>
          <c:showSerName val="0"/>
          <c:showPercent val="0"/>
          <c:showBubbleSize val="0"/>
        </c:dLbls>
        <c:marker val="1"/>
        <c:smooth val="0"/>
        <c:axId val="118293632"/>
        <c:axId val="118295552"/>
      </c:lineChart>
      <c:catAx>
        <c:axId val="11829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295552"/>
        <c:crosses val="autoZero"/>
        <c:auto val="1"/>
        <c:lblAlgn val="ctr"/>
        <c:lblOffset val="100"/>
        <c:tickLblSkip val="1"/>
        <c:tickMarkSkip val="1"/>
        <c:noMultiLvlLbl val="0"/>
      </c:catAx>
      <c:valAx>
        <c:axId val="11829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9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71-4A24-B29B-21B537B774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71-4A24-B29B-21B537B774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71-4A24-B29B-21B537B7747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771-4A24-B29B-21B537B7747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771-4A24-B29B-21B537B7747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771-4A24-B29B-21B537B7747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0.05</c:v>
                </c:pt>
                <c:pt idx="4">
                  <c:v>#N/A</c:v>
                </c:pt>
                <c:pt idx="5">
                  <c:v>0.03</c:v>
                </c:pt>
                <c:pt idx="6">
                  <c:v>#N/A</c:v>
                </c:pt>
                <c:pt idx="7">
                  <c:v>0.04</c:v>
                </c:pt>
                <c:pt idx="8">
                  <c:v>#N/A</c:v>
                </c:pt>
                <c:pt idx="9">
                  <c:v>0.04</c:v>
                </c:pt>
              </c:numCache>
            </c:numRef>
          </c:val>
          <c:extLst>
            <c:ext xmlns:c16="http://schemas.microsoft.com/office/drawing/2014/chart" uri="{C3380CC4-5D6E-409C-BE32-E72D297353CC}">
              <c16:uniqueId val="{00000006-E771-4A24-B29B-21B537B7747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0.76</c:v>
                </c:pt>
                <c:pt idx="2">
                  <c:v>#N/A</c:v>
                </c:pt>
                <c:pt idx="3">
                  <c:v>0.94</c:v>
                </c:pt>
                <c:pt idx="4">
                  <c:v>#N/A</c:v>
                </c:pt>
                <c:pt idx="5">
                  <c:v>0.48</c:v>
                </c:pt>
                <c:pt idx="6">
                  <c:v>#N/A</c:v>
                </c:pt>
                <c:pt idx="7">
                  <c:v>1.1599999999999999</c:v>
                </c:pt>
                <c:pt idx="8">
                  <c:v>#N/A</c:v>
                </c:pt>
                <c:pt idx="9">
                  <c:v>0.92</c:v>
                </c:pt>
              </c:numCache>
            </c:numRef>
          </c:val>
          <c:extLst>
            <c:ext xmlns:c16="http://schemas.microsoft.com/office/drawing/2014/chart" uri="{C3380CC4-5D6E-409C-BE32-E72D297353CC}">
              <c16:uniqueId val="{00000007-E771-4A24-B29B-21B537B7747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0.65</c:v>
                </c:pt>
                <c:pt idx="2">
                  <c:v>#N/A</c:v>
                </c:pt>
                <c:pt idx="3">
                  <c:v>0.67</c:v>
                </c:pt>
                <c:pt idx="4">
                  <c:v>#N/A</c:v>
                </c:pt>
                <c:pt idx="5">
                  <c:v>0.64</c:v>
                </c:pt>
                <c:pt idx="6">
                  <c:v>#N/A</c:v>
                </c:pt>
                <c:pt idx="7">
                  <c:v>0.62</c:v>
                </c:pt>
                <c:pt idx="8">
                  <c:v>#N/A</c:v>
                </c:pt>
                <c:pt idx="9">
                  <c:v>1.05</c:v>
                </c:pt>
              </c:numCache>
            </c:numRef>
          </c:val>
          <c:extLst>
            <c:ext xmlns:c16="http://schemas.microsoft.com/office/drawing/2014/chart" uri="{C3380CC4-5D6E-409C-BE32-E72D297353CC}">
              <c16:uniqueId val="{00000008-E771-4A24-B29B-21B537B7747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4.3499999999999996</c:v>
                </c:pt>
                <c:pt idx="2">
                  <c:v>#N/A</c:v>
                </c:pt>
                <c:pt idx="3">
                  <c:v>4.83</c:v>
                </c:pt>
                <c:pt idx="4">
                  <c:v>#N/A</c:v>
                </c:pt>
                <c:pt idx="5">
                  <c:v>5.07</c:v>
                </c:pt>
                <c:pt idx="6">
                  <c:v>#N/A</c:v>
                </c:pt>
                <c:pt idx="7">
                  <c:v>4.08</c:v>
                </c:pt>
                <c:pt idx="8">
                  <c:v>#N/A</c:v>
                </c:pt>
                <c:pt idx="9">
                  <c:v>6.48</c:v>
                </c:pt>
              </c:numCache>
            </c:numRef>
          </c:val>
          <c:extLst>
            <c:ext xmlns:c16="http://schemas.microsoft.com/office/drawing/2014/chart" uri="{C3380CC4-5D6E-409C-BE32-E72D297353CC}">
              <c16:uniqueId val="{00000009-E771-4A24-B29B-21B537B7747C}"/>
            </c:ext>
          </c:extLst>
        </c:ser>
        <c:dLbls>
          <c:showLegendKey val="0"/>
          <c:showVal val="0"/>
          <c:showCatName val="0"/>
          <c:showSerName val="0"/>
          <c:showPercent val="0"/>
          <c:showBubbleSize val="0"/>
        </c:dLbls>
        <c:gapWidth val="150"/>
        <c:overlap val="100"/>
        <c:axId val="117447296"/>
        <c:axId val="117453184"/>
      </c:barChart>
      <c:catAx>
        <c:axId val="11744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453184"/>
        <c:crosses val="autoZero"/>
        <c:auto val="1"/>
        <c:lblAlgn val="ctr"/>
        <c:lblOffset val="100"/>
        <c:tickLblSkip val="1"/>
        <c:tickMarkSkip val="1"/>
        <c:noMultiLvlLbl val="0"/>
      </c:catAx>
      <c:valAx>
        <c:axId val="11745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47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5819</c:v>
                </c:pt>
                <c:pt idx="5">
                  <c:v>5993</c:v>
                </c:pt>
                <c:pt idx="8">
                  <c:v>6119</c:v>
                </c:pt>
                <c:pt idx="11">
                  <c:v>6012</c:v>
                </c:pt>
                <c:pt idx="14">
                  <c:v>5762</c:v>
                </c:pt>
              </c:numCache>
            </c:numRef>
          </c:val>
          <c:extLst>
            <c:ext xmlns:c16="http://schemas.microsoft.com/office/drawing/2014/chart" uri="{C3380CC4-5D6E-409C-BE32-E72D297353CC}">
              <c16:uniqueId val="{00000000-21CA-4B3C-93EB-79DBBB19EA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CA-4B3C-93EB-79DBBB19EA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603</c:v>
                </c:pt>
                <c:pt idx="3">
                  <c:v>454</c:v>
                </c:pt>
                <c:pt idx="6">
                  <c:v>333</c:v>
                </c:pt>
                <c:pt idx="9">
                  <c:v>272</c:v>
                </c:pt>
                <c:pt idx="12">
                  <c:v>248</c:v>
                </c:pt>
              </c:numCache>
            </c:numRef>
          </c:val>
          <c:extLst>
            <c:ext xmlns:c16="http://schemas.microsoft.com/office/drawing/2014/chart" uri="{C3380CC4-5D6E-409C-BE32-E72D297353CC}">
              <c16:uniqueId val="{00000002-21CA-4B3C-93EB-79DBBB19EA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265</c:v>
                </c:pt>
                <c:pt idx="3">
                  <c:v>215</c:v>
                </c:pt>
                <c:pt idx="6">
                  <c:v>202</c:v>
                </c:pt>
                <c:pt idx="9">
                  <c:v>123</c:v>
                </c:pt>
                <c:pt idx="12">
                  <c:v>107</c:v>
                </c:pt>
              </c:numCache>
            </c:numRef>
          </c:val>
          <c:extLst>
            <c:ext xmlns:c16="http://schemas.microsoft.com/office/drawing/2014/chart" uri="{C3380CC4-5D6E-409C-BE32-E72D297353CC}">
              <c16:uniqueId val="{00000003-21CA-4B3C-93EB-79DBBB19EA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CA-4B3C-93EB-79DBBB19EA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54</c:v>
                </c:pt>
                <c:pt idx="3">
                  <c:v>48</c:v>
                </c:pt>
                <c:pt idx="6">
                  <c:v>14</c:v>
                </c:pt>
                <c:pt idx="9">
                  <c:v>14</c:v>
                </c:pt>
                <c:pt idx="12">
                  <c:v>25</c:v>
                </c:pt>
              </c:numCache>
            </c:numRef>
          </c:val>
          <c:extLst>
            <c:ext xmlns:c16="http://schemas.microsoft.com/office/drawing/2014/chart" uri="{C3380CC4-5D6E-409C-BE32-E72D297353CC}">
              <c16:uniqueId val="{00000005-21CA-4B3C-93EB-79DBBB19EA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CA-4B3C-93EB-79DBBB19EA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3487</c:v>
                </c:pt>
                <c:pt idx="3">
                  <c:v>3305</c:v>
                </c:pt>
                <c:pt idx="6">
                  <c:v>2450</c:v>
                </c:pt>
                <c:pt idx="9">
                  <c:v>2706</c:v>
                </c:pt>
                <c:pt idx="12">
                  <c:v>2277</c:v>
                </c:pt>
              </c:numCache>
            </c:numRef>
          </c:val>
          <c:extLst>
            <c:ext xmlns:c16="http://schemas.microsoft.com/office/drawing/2014/chart" uri="{C3380CC4-5D6E-409C-BE32-E72D297353CC}">
              <c16:uniqueId val="{00000007-21CA-4B3C-93EB-79DBBB19EAAB}"/>
            </c:ext>
          </c:extLst>
        </c:ser>
        <c:dLbls>
          <c:showLegendKey val="0"/>
          <c:showVal val="0"/>
          <c:showCatName val="0"/>
          <c:showSerName val="0"/>
          <c:showPercent val="0"/>
          <c:showBubbleSize val="0"/>
        </c:dLbls>
        <c:gapWidth val="100"/>
        <c:overlap val="100"/>
        <c:axId val="104878464"/>
        <c:axId val="104880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-1410</c:v>
                </c:pt>
                <c:pt idx="2">
                  <c:v>#N/A</c:v>
                </c:pt>
                <c:pt idx="3">
                  <c:v>#N/A</c:v>
                </c:pt>
                <c:pt idx="4">
                  <c:v>-1971</c:v>
                </c:pt>
                <c:pt idx="5">
                  <c:v>#N/A</c:v>
                </c:pt>
                <c:pt idx="6">
                  <c:v>#N/A</c:v>
                </c:pt>
                <c:pt idx="7">
                  <c:v>-3120</c:v>
                </c:pt>
                <c:pt idx="8">
                  <c:v>#N/A</c:v>
                </c:pt>
                <c:pt idx="9">
                  <c:v>#N/A</c:v>
                </c:pt>
                <c:pt idx="10">
                  <c:v>-2897</c:v>
                </c:pt>
                <c:pt idx="11">
                  <c:v>#N/A</c:v>
                </c:pt>
                <c:pt idx="12">
                  <c:v>#N/A</c:v>
                </c:pt>
                <c:pt idx="13">
                  <c:v>-3105</c:v>
                </c:pt>
                <c:pt idx="14">
                  <c:v>#N/A</c:v>
                </c:pt>
              </c:numCache>
            </c:numRef>
          </c:val>
          <c:smooth val="0"/>
          <c:extLst>
            <c:ext xmlns:c16="http://schemas.microsoft.com/office/drawing/2014/chart" uri="{C3380CC4-5D6E-409C-BE32-E72D297353CC}">
              <c16:uniqueId val="{00000008-21CA-4B3C-93EB-79DBBB19EAAB}"/>
            </c:ext>
          </c:extLst>
        </c:ser>
        <c:dLbls>
          <c:showLegendKey val="0"/>
          <c:showVal val="0"/>
          <c:showCatName val="0"/>
          <c:showSerName val="0"/>
          <c:showPercent val="0"/>
          <c:showBubbleSize val="0"/>
        </c:dLbls>
        <c:marker val="1"/>
        <c:smooth val="0"/>
        <c:axId val="104878464"/>
        <c:axId val="104880384"/>
      </c:lineChart>
      <c:catAx>
        <c:axId val="1048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80384"/>
        <c:crosses val="autoZero"/>
        <c:auto val="1"/>
        <c:lblAlgn val="ctr"/>
        <c:lblOffset val="100"/>
        <c:tickLblSkip val="1"/>
        <c:tickMarkSkip val="1"/>
        <c:noMultiLvlLbl val="0"/>
      </c:catAx>
      <c:valAx>
        <c:axId val="10488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7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73350</c:v>
                </c:pt>
                <c:pt idx="5">
                  <c:v>69483</c:v>
                </c:pt>
                <c:pt idx="8">
                  <c:v>65121</c:v>
                </c:pt>
                <c:pt idx="11">
                  <c:v>60203</c:v>
                </c:pt>
                <c:pt idx="14">
                  <c:v>55286</c:v>
                </c:pt>
              </c:numCache>
            </c:numRef>
          </c:val>
          <c:extLst>
            <c:ext xmlns:c16="http://schemas.microsoft.com/office/drawing/2014/chart" uri="{C3380CC4-5D6E-409C-BE32-E72D297353CC}">
              <c16:uniqueId val="{00000000-E73E-46C3-A79B-2B3637A196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1</c:v>
                </c:pt>
              </c:numCache>
            </c:numRef>
          </c:val>
          <c:extLst>
            <c:ext xmlns:c16="http://schemas.microsoft.com/office/drawing/2014/chart" uri="{C3380CC4-5D6E-409C-BE32-E72D297353CC}">
              <c16:uniqueId val="{00000001-E73E-46C3-A79B-2B3637A196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34622</c:v>
                </c:pt>
                <c:pt idx="5">
                  <c:v>34915</c:v>
                </c:pt>
                <c:pt idx="8">
                  <c:v>39503</c:v>
                </c:pt>
                <c:pt idx="11">
                  <c:v>42785</c:v>
                </c:pt>
                <c:pt idx="14">
                  <c:v>46896</c:v>
                </c:pt>
              </c:numCache>
            </c:numRef>
          </c:val>
          <c:extLst>
            <c:ext xmlns:c16="http://schemas.microsoft.com/office/drawing/2014/chart" uri="{C3380CC4-5D6E-409C-BE32-E72D297353CC}">
              <c16:uniqueId val="{00000002-E73E-46C3-A79B-2B3637A196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3E-46C3-A79B-2B3637A196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3E-46C3-A79B-2B3637A196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3E-46C3-A79B-2B3637A196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22242</c:v>
                </c:pt>
                <c:pt idx="3">
                  <c:v>21036</c:v>
                </c:pt>
                <c:pt idx="6">
                  <c:v>19290</c:v>
                </c:pt>
                <c:pt idx="9">
                  <c:v>20477</c:v>
                </c:pt>
                <c:pt idx="12">
                  <c:v>18193</c:v>
                </c:pt>
              </c:numCache>
            </c:numRef>
          </c:val>
          <c:extLst>
            <c:ext xmlns:c16="http://schemas.microsoft.com/office/drawing/2014/chart" uri="{C3380CC4-5D6E-409C-BE32-E72D297353CC}">
              <c16:uniqueId val="{00000006-E73E-46C3-A79B-2B3637A196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1302</c:v>
                </c:pt>
                <c:pt idx="3">
                  <c:v>1218</c:v>
                </c:pt>
                <c:pt idx="6">
                  <c:v>1173</c:v>
                </c:pt>
                <c:pt idx="9">
                  <c:v>1231</c:v>
                </c:pt>
                <c:pt idx="12">
                  <c:v>1439</c:v>
                </c:pt>
              </c:numCache>
            </c:numRef>
          </c:val>
          <c:extLst>
            <c:ext xmlns:c16="http://schemas.microsoft.com/office/drawing/2014/chart" uri="{C3380CC4-5D6E-409C-BE32-E72D297353CC}">
              <c16:uniqueId val="{00000007-E73E-46C3-A79B-2B3637A196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73E-46C3-A79B-2B3637A196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397</c:v>
                </c:pt>
                <c:pt idx="3">
                  <c:v>851</c:v>
                </c:pt>
                <c:pt idx="6">
                  <c:v>199</c:v>
                </c:pt>
                <c:pt idx="9">
                  <c:v>265</c:v>
                </c:pt>
                <c:pt idx="12">
                  <c:v>200</c:v>
                </c:pt>
              </c:numCache>
            </c:numRef>
          </c:val>
          <c:extLst>
            <c:ext xmlns:c16="http://schemas.microsoft.com/office/drawing/2014/chart" uri="{C3380CC4-5D6E-409C-BE32-E72D297353CC}">
              <c16:uniqueId val="{00000009-E73E-46C3-A79B-2B3637A196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22205</c:v>
                </c:pt>
                <c:pt idx="3">
                  <c:v>20285</c:v>
                </c:pt>
                <c:pt idx="6">
                  <c:v>22022</c:v>
                </c:pt>
                <c:pt idx="9">
                  <c:v>22138</c:v>
                </c:pt>
                <c:pt idx="12">
                  <c:v>20917</c:v>
                </c:pt>
              </c:numCache>
            </c:numRef>
          </c:val>
          <c:extLst>
            <c:ext xmlns:c16="http://schemas.microsoft.com/office/drawing/2014/chart" uri="{C3380CC4-5D6E-409C-BE32-E72D297353CC}">
              <c16:uniqueId val="{0000000A-E73E-46C3-A79B-2B3637A196F6}"/>
            </c:ext>
          </c:extLst>
        </c:ser>
        <c:dLbls>
          <c:showLegendKey val="0"/>
          <c:showVal val="0"/>
          <c:showCatName val="0"/>
          <c:showSerName val="0"/>
          <c:showPercent val="0"/>
          <c:showBubbleSize val="0"/>
        </c:dLbls>
        <c:gapWidth val="100"/>
        <c:overlap val="100"/>
        <c:axId val="125485824"/>
        <c:axId val="125487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73E-46C3-A79B-2B3637A196F6}"/>
            </c:ext>
          </c:extLst>
        </c:ser>
        <c:dLbls>
          <c:showLegendKey val="0"/>
          <c:showVal val="0"/>
          <c:showCatName val="0"/>
          <c:showSerName val="0"/>
          <c:showPercent val="0"/>
          <c:showBubbleSize val="0"/>
        </c:dLbls>
        <c:marker val="1"/>
        <c:smooth val="0"/>
        <c:axId val="125485824"/>
        <c:axId val="125487744"/>
      </c:lineChart>
      <c:catAx>
        <c:axId val="12548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487744"/>
        <c:crosses val="autoZero"/>
        <c:auto val="1"/>
        <c:lblAlgn val="ctr"/>
        <c:lblOffset val="100"/>
        <c:tickLblSkip val="1"/>
        <c:tickMarkSkip val="1"/>
        <c:noMultiLvlLbl val="0"/>
      </c:catAx>
      <c:valAx>
        <c:axId val="12548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8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22632</c:v>
                </c:pt>
                <c:pt idx="1">
                  <c:v>25114</c:v>
                </c:pt>
                <c:pt idx="2">
                  <c:v>27217</c:v>
                </c:pt>
              </c:numCache>
            </c:numRef>
          </c:val>
          <c:extLst>
            <c:ext xmlns:c16="http://schemas.microsoft.com/office/drawing/2014/chart" uri="{C3380CC4-5D6E-409C-BE32-E72D297353CC}">
              <c16:uniqueId val="{00000000-0CE1-4613-B3B7-4544CC1918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4463</c:v>
                </c:pt>
                <c:pt idx="1">
                  <c:v>5467</c:v>
                </c:pt>
                <c:pt idx="2">
                  <c:v>5570</c:v>
                </c:pt>
              </c:numCache>
            </c:numRef>
          </c:val>
          <c:extLst>
            <c:ext xmlns:c16="http://schemas.microsoft.com/office/drawing/2014/chart" uri="{C3380CC4-5D6E-409C-BE32-E72D297353CC}">
              <c16:uniqueId val="{00000001-0CE1-4613-B3B7-4544CC1918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10551</c:v>
                </c:pt>
                <c:pt idx="1">
                  <c:v>10377</c:v>
                </c:pt>
                <c:pt idx="2">
                  <c:v>12253</c:v>
                </c:pt>
              </c:numCache>
            </c:numRef>
          </c:val>
          <c:extLst>
            <c:ext xmlns:c16="http://schemas.microsoft.com/office/drawing/2014/chart" uri="{C3380CC4-5D6E-409C-BE32-E72D297353CC}">
              <c16:uniqueId val="{00000002-0CE1-4613-B3B7-4544CC191813}"/>
            </c:ext>
          </c:extLst>
        </c:ser>
        <c:dLbls>
          <c:showLegendKey val="0"/>
          <c:showVal val="0"/>
          <c:showCatName val="0"/>
          <c:showSerName val="0"/>
          <c:showPercent val="0"/>
          <c:showBubbleSize val="0"/>
        </c:dLbls>
        <c:gapWidth val="120"/>
        <c:overlap val="100"/>
        <c:axId val="125196544"/>
        <c:axId val="125206528"/>
      </c:barChart>
      <c:catAx>
        <c:axId val="12519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206528"/>
        <c:crosses val="autoZero"/>
        <c:auto val="1"/>
        <c:lblAlgn val="ctr"/>
        <c:lblOffset val="100"/>
        <c:tickLblSkip val="1"/>
        <c:tickMarkSkip val="1"/>
        <c:noMultiLvlLbl val="0"/>
      </c:catAx>
      <c:valAx>
        <c:axId val="125206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19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元利償還金等から算入公債費等を差し引いた実質公債費比率の分子は、元利償還金の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により対前年度２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となった。今後も低水準の維持に努める。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充当可能基金が増加した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定員適正化計画の成果などにより、退職手当負担見込額が減少したこと、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地方債現在高の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により、将来負担比率の分子が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している。今後も低水準の維持に努める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東京都新宿区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特別区税など税収等の一般財源が見込みを上回ったことなどから、２７年度から２９年度まで財政調整基金からの取崩しを行わ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なかったことなどにより、基金現在高は増加しており、２９年度末現在高は２７２億円となった。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また、施設整備に充当する社会資本等整備基金及び義務教育施設整備等次世代育成環境整備基金について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も、２９年度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行わなかったことなどにより、その他特定目的基金現在高は１．９億円増の１２２億円とな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り、基金全体は４１億円増の４５０億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今後も増大する財政需要や社会経済情勢の変動、災害等が発生した時でも、柔軟かつ的確に対応するためにも、将来的に安定した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財政基盤を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確保する必要がある。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特定目的基金現在高の大半を占める社会資本等整備基金は、本庁舎、特別出張所、地域センター等の庁舎の整備や修繕に充当し、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また義務教育施設整備等次世代育成環境整備基金は、小中学校の整備、修繕等に充当している。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２９年度は社会資本等整備基金及び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義務教育施設整備等次世代育成環境整備基金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ともに税収等の一般財源が見込みを上回ったため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基金取崩しを行わなかったことなどにより、特定目的基金残高が前年度から１９億円増の、１２３億円となった。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施設の老朽化に伴う施設保全・改修・更新需要等に対応するための備えとして、今後も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安定した財政基盤を確保する必要がある。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２９年度は特別区税や株式等譲渡所得割交付金などの増収により財政調整基金からの取崩しを行わなかったことから、基金現在高</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は２１億円増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２７２億円となった。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今後の社会経済情勢に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柔軟かつ的確に対応するためにも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、行財政改革、経費節減、収入確保等に努め、積立てを行っていくことで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将来的に安定した財政基盤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を確保する必要がある。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２７年度以降増加傾向にあり、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２９年度は税収等の一般財源が見込みを上回った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ことや満期一括償還がなかったことなどにより、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取崩しを行わなかったことから、基金現在高は１億円増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これまで満期一括償還方式により発行した地方債の積立てルールとして、３年据置き後、元金の６％の積立てを行うこととしてい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たが、通常の積立てにおいてこの金額以上に積み立てを行っていた。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２９年度から、積立ての考え方を変更し、積立額を大幅に圧縮していることに加え、満期一括償還以外の償還にも積極的に活用し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ていく方針であることから今後は減少していく見込みである。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342,297
299,869
18.22
144,734,808
139,072,619
5,397,998
83,272,824
20,916,576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年度以降では、２３区平均を上回っており、ほぼ横ばいとなっている。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年度は、前年度と比較し０．０２増加しており、今後とも効果的な財源配分に努めるとともに、滞納額の圧縮や更なる収納業務の強化に取り組み、財政の健全化を推進していく。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58965</xdr:rowOff>
    </xdr:to>
    <xdr:cxnSp macro="">
      <xdr:nvCxnSpPr>
        <xdr:cNvPr id="71" name="直線コネクタ 70"/>
        <xdr:cNvCxnSpPr/>
      </xdr:nvCxnSpPr>
      <xdr:spPr>
        <a:xfrm flipV="1">
          <a:off x="4114800" y="70539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93435</xdr:rowOff>
    </xdr:to>
    <xdr:cxnSp macro="">
      <xdr:nvCxnSpPr>
        <xdr:cNvPr id="74" name="直線コネクタ 73"/>
        <xdr:cNvCxnSpPr/>
      </xdr:nvCxnSpPr>
      <xdr:spPr>
        <a:xfrm flipV="1">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xdr:cNvCxnSpPr/>
      </xdr:nvCxnSpPr>
      <xdr:spPr>
        <a:xfrm>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分子である経常経費充当一般財源等が、扶助費等の増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があったものの、公債費の減等により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ったことに加え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、分母である歳入経常一般財源等が、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特別区税や株式等譲渡所得割交付金などの増により１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９％増となったため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。依然として適正水準である７０～８０％を超えており、行政評価や決算実績などに基づく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PCDA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サイクルによる事務事業の見直し、内部管理経費の精査など徹底した経費削減に努めていく。</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161472</xdr:rowOff>
    </xdr:from>
    <xdr:to>
      <xdr:col>23</xdr:col>
      <xdr:colOff>133350</xdr:colOff>
      <xdr:row>66</xdr:row>
      <xdr:rowOff>10160</xdr:rowOff>
    </xdr:to>
    <xdr:cxnSp macro="">
      <xdr:nvCxnSpPr>
        <xdr:cNvPr id="131" name="直線コネクタ 130"/>
        <xdr:cNvCxnSpPr/>
      </xdr:nvCxnSpPr>
      <xdr:spPr>
        <a:xfrm flipV="1">
          <a:off x="4953000" y="10105572"/>
          <a:ext cx="0" cy="1220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2"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3" name="直線コネクタ 132"/>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76399</xdr:rowOff>
    </xdr:from>
    <xdr:ext cx="762000" cy="259045"/>
    <xdr:sp macro="" textlink="">
      <xdr:nvSpPr>
        <xdr:cNvPr id="134"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161472</xdr:rowOff>
    </xdr:from>
    <xdr:to>
      <xdr:col>24</xdr:col>
      <xdr:colOff>12700</xdr:colOff>
      <xdr:row>58</xdr:row>
      <xdr:rowOff>161472</xdr:rowOff>
    </xdr:to>
    <xdr:cxnSp macro="">
      <xdr:nvCxnSpPr>
        <xdr:cNvPr id="135" name="直線コネクタ 134"/>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56606</xdr:rowOff>
    </xdr:from>
    <xdr:to>
      <xdr:col>23</xdr:col>
      <xdr:colOff>133350</xdr:colOff>
      <xdr:row>64</xdr:row>
      <xdr:rowOff>166915</xdr:rowOff>
    </xdr:to>
    <xdr:cxnSp macro="">
      <xdr:nvCxnSpPr>
        <xdr:cNvPr id="136" name="直線コネクタ 135"/>
        <xdr:cNvCxnSpPr/>
      </xdr:nvCxnSpPr>
      <xdr:spPr>
        <a:xfrm flipV="1">
          <a:off x="4114800" y="11029406"/>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152417</xdr:rowOff>
    </xdr:from>
    <xdr:ext cx="762000" cy="259045"/>
    <xdr:sp macro="" textlink="">
      <xdr:nvSpPr>
        <xdr:cNvPr id="137" name="財政構造の弾力性平均値テキスト"/>
        <xdr:cNvSpPr txBox="1"/>
      </xdr:nvSpPr>
      <xdr:spPr>
        <a:xfrm>
          <a:off x="5041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38" name="フローチャート: 判断 137"/>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64</xdr:row>
      <xdr:rowOff>166915</xdr:rowOff>
    </xdr:to>
    <xdr:cxnSp macro="">
      <xdr:nvCxnSpPr>
        <xdr:cNvPr id="139" name="直線コネクタ 138"/>
        <xdr:cNvCxnSpPr/>
      </xdr:nvCxnSpPr>
      <xdr:spPr>
        <a:xfrm>
          <a:off x="3225800" y="110845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66947</xdr:rowOff>
    </xdr:from>
    <xdr:to>
      <xdr:col>19</xdr:col>
      <xdr:colOff>184150</xdr:colOff>
      <xdr:row>63</xdr:row>
      <xdr:rowOff>168547</xdr:rowOff>
    </xdr:to>
    <xdr:sp macro="" textlink="">
      <xdr:nvSpPr>
        <xdr:cNvPr id="140" name="フローチャート: 判断 139"/>
        <xdr:cNvSpPr/>
      </xdr:nvSpPr>
      <xdr:spPr>
        <a:xfrm>
          <a:off x="4064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7274</xdr:rowOff>
    </xdr:from>
    <xdr:ext cx="736600" cy="259045"/>
    <xdr:sp macro="" textlink="">
      <xdr:nvSpPr>
        <xdr:cNvPr id="141" name="テキスト ボックス 140"/>
        <xdr:cNvSpPr txBox="1"/>
      </xdr:nvSpPr>
      <xdr:spPr>
        <a:xfrm>
          <a:off x="3733800" y="1063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91984</xdr:rowOff>
    </xdr:to>
    <xdr:cxnSp macro="">
      <xdr:nvCxnSpPr>
        <xdr:cNvPr id="142" name="直線コネクタ 141"/>
        <xdr:cNvCxnSpPr/>
      </xdr:nvCxnSpPr>
      <xdr:spPr>
        <a:xfrm flipV="1">
          <a:off x="2336800" y="11084560"/>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134983</xdr:rowOff>
    </xdr:from>
    <xdr:to>
      <xdr:col>15</xdr:col>
      <xdr:colOff>133350</xdr:colOff>
      <xdr:row>63</xdr:row>
      <xdr:rowOff>65133</xdr:rowOff>
    </xdr:to>
    <xdr:sp macro="" textlink="">
      <xdr:nvSpPr>
        <xdr:cNvPr id="143" name="フローチャート: 判断 142"/>
        <xdr:cNvSpPr/>
      </xdr:nvSpPr>
      <xdr:spPr>
        <a:xfrm>
          <a:off x="3175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75310</xdr:rowOff>
    </xdr:from>
    <xdr:ext cx="762000" cy="259045"/>
    <xdr:sp macro="" textlink="">
      <xdr:nvSpPr>
        <xdr:cNvPr id="144" name="テキスト ボックス 143"/>
        <xdr:cNvSpPr txBox="1"/>
      </xdr:nvSpPr>
      <xdr:spPr>
        <a:xfrm>
          <a:off x="2844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91984</xdr:rowOff>
    </xdr:from>
    <xdr:to>
      <xdr:col>11</xdr:col>
      <xdr:colOff>31750</xdr:colOff>
      <xdr:row>66</xdr:row>
      <xdr:rowOff>99785</xdr:rowOff>
    </xdr:to>
    <xdr:cxnSp macro="">
      <xdr:nvCxnSpPr>
        <xdr:cNvPr id="145" name="直線コネクタ 144"/>
        <xdr:cNvCxnSpPr/>
      </xdr:nvCxnSpPr>
      <xdr:spPr>
        <a:xfrm flipV="1">
          <a:off x="1447800" y="11236234"/>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163467</xdr:rowOff>
    </xdr:from>
    <xdr:to>
      <xdr:col>11</xdr:col>
      <xdr:colOff>82550</xdr:colOff>
      <xdr:row>64</xdr:row>
      <xdr:rowOff>93617</xdr:rowOff>
    </xdr:to>
    <xdr:sp macro="" textlink="">
      <xdr:nvSpPr>
        <xdr:cNvPr id="146" name="フローチャート: 判断 145"/>
        <xdr:cNvSpPr/>
      </xdr:nvSpPr>
      <xdr:spPr>
        <a:xfrm>
          <a:off x="2286000" y="109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103794</xdr:rowOff>
    </xdr:from>
    <xdr:ext cx="762000" cy="259045"/>
    <xdr:sp macro="" textlink="">
      <xdr:nvSpPr>
        <xdr:cNvPr id="147" name="テキスト ボックス 146"/>
        <xdr:cNvSpPr txBox="1"/>
      </xdr:nvSpPr>
      <xdr:spPr>
        <a:xfrm>
          <a:off x="1955800" y="1073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136797</xdr:rowOff>
    </xdr:from>
    <xdr:to>
      <xdr:col>7</xdr:col>
      <xdr:colOff>31750</xdr:colOff>
      <xdr:row>65</xdr:row>
      <xdr:rowOff>66947</xdr:rowOff>
    </xdr:to>
    <xdr:sp macro="" textlink="">
      <xdr:nvSpPr>
        <xdr:cNvPr id="148" name="フローチャート: 判断 147"/>
        <xdr:cNvSpPr/>
      </xdr:nvSpPr>
      <xdr:spPr>
        <a:xfrm>
          <a:off x="1397000" y="1110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77124</xdr:rowOff>
    </xdr:from>
    <xdr:ext cx="762000" cy="259045"/>
    <xdr:sp macro="" textlink="">
      <xdr:nvSpPr>
        <xdr:cNvPr id="149" name="テキスト ボックス 148"/>
        <xdr:cNvSpPr txBox="1"/>
      </xdr:nvSpPr>
      <xdr:spPr>
        <a:xfrm>
          <a:off x="1066800" y="1087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5806</xdr:rowOff>
    </xdr:from>
    <xdr:to>
      <xdr:col>23</xdr:col>
      <xdr:colOff>184150</xdr:colOff>
      <xdr:row>64</xdr:row>
      <xdr:rowOff>107406</xdr:rowOff>
    </xdr:to>
    <xdr:sp macro="" textlink="">
      <xdr:nvSpPr>
        <xdr:cNvPr id="155" name="楕円 154"/>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149333</xdr:rowOff>
    </xdr:from>
    <xdr:ext cx="762000" cy="259045"/>
    <xdr:sp macro="" textlink="">
      <xdr:nvSpPr>
        <xdr:cNvPr id="156" name="財政構造の弾力性該当値テキスト"/>
        <xdr:cNvSpPr txBox="1"/>
      </xdr:nvSpPr>
      <xdr:spPr>
        <a:xfrm>
          <a:off x="5041900" y="109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116115</xdr:rowOff>
    </xdr:from>
    <xdr:to>
      <xdr:col>19</xdr:col>
      <xdr:colOff>184150</xdr:colOff>
      <xdr:row>65</xdr:row>
      <xdr:rowOff>46265</xdr:rowOff>
    </xdr:to>
    <xdr:sp macro="" textlink="">
      <xdr:nvSpPr>
        <xdr:cNvPr id="157" name="楕円 156"/>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31042</xdr:rowOff>
    </xdr:from>
    <xdr:ext cx="736600" cy="259045"/>
    <xdr:sp macro="" textlink="">
      <xdr:nvSpPr>
        <xdr:cNvPr id="158" name="テキスト ボックス 157"/>
        <xdr:cNvSpPr txBox="1"/>
      </xdr:nvSpPr>
      <xdr:spPr>
        <a:xfrm>
          <a:off x="3733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9" name="楕円 158"/>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60" name="テキスト ボックス 159"/>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41184</xdr:rowOff>
    </xdr:from>
    <xdr:to>
      <xdr:col>11</xdr:col>
      <xdr:colOff>82550</xdr:colOff>
      <xdr:row>65</xdr:row>
      <xdr:rowOff>142784</xdr:rowOff>
    </xdr:to>
    <xdr:sp macro="" textlink="">
      <xdr:nvSpPr>
        <xdr:cNvPr id="161" name="楕円 160"/>
        <xdr:cNvSpPr/>
      </xdr:nvSpPr>
      <xdr:spPr>
        <a:xfrm>
          <a:off x="2286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127561</xdr:rowOff>
    </xdr:from>
    <xdr:ext cx="762000" cy="259045"/>
    <xdr:sp macro="" textlink="">
      <xdr:nvSpPr>
        <xdr:cNvPr id="162" name="テキスト ボックス 161"/>
        <xdr:cNvSpPr txBox="1"/>
      </xdr:nvSpPr>
      <xdr:spPr>
        <a:xfrm>
          <a:off x="1955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63" name="楕円 162"/>
        <xdr:cNvSpPr/>
      </xdr:nvSpPr>
      <xdr:spPr>
        <a:xfrm>
          <a:off x="1397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135362</xdr:rowOff>
    </xdr:from>
    <xdr:ext cx="762000" cy="259045"/>
    <xdr:sp macro="" textlink="">
      <xdr:nvSpPr>
        <xdr:cNvPr id="164" name="テキスト ボックス 163"/>
        <xdr:cNvSpPr txBox="1"/>
      </xdr:nvSpPr>
      <xdr:spPr>
        <a:xfrm>
          <a:off x="1066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６１５円の増とな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平成２５年度以降で最も高い数値となり、依然として前年度同様２３区平均を上回っている。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これは、イントラネットシステムの再構築に伴うシステム改修経費の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増等による物件費の増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特別出張所、幼稚園などの施設が多数あり、職員数が多いことに伴う人件費が主な要因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引き続き定数の適正化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取組によ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人件費の削減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事務事業の見直しを進め、施設管理経費等の物件費の縮減に努めていく。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92" name="直線コネクタ 191"/>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93"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4" name="直線コネクタ 193"/>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5"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6" name="直線コネクタ 195"/>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76544</xdr:rowOff>
    </xdr:from>
    <xdr:to>
      <xdr:col>23</xdr:col>
      <xdr:colOff>133350</xdr:colOff>
      <xdr:row>82</xdr:row>
      <xdr:rowOff>89165</xdr:rowOff>
    </xdr:to>
    <xdr:cxnSp macro="">
      <xdr:nvCxnSpPr>
        <xdr:cNvPr id="197" name="直線コネクタ 196"/>
        <xdr:cNvCxnSpPr/>
      </xdr:nvCxnSpPr>
      <xdr:spPr>
        <a:xfrm>
          <a:off x="4114800" y="14135444"/>
          <a:ext cx="8382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82391</xdr:rowOff>
    </xdr:from>
    <xdr:ext cx="762000" cy="259045"/>
    <xdr:sp macro="" textlink="">
      <xdr:nvSpPr>
        <xdr:cNvPr id="198" name="人件費・物件費等の状況平均値テキスト"/>
        <xdr:cNvSpPr txBox="1"/>
      </xdr:nvSpPr>
      <xdr:spPr>
        <a:xfrm>
          <a:off x="5041900" y="1379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9" name="フローチャート: 判断 198"/>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75585</xdr:rowOff>
    </xdr:from>
    <xdr:to>
      <xdr:col>19</xdr:col>
      <xdr:colOff>133350</xdr:colOff>
      <xdr:row>82</xdr:row>
      <xdr:rowOff>76544</xdr:rowOff>
    </xdr:to>
    <xdr:cxnSp macro="">
      <xdr:nvCxnSpPr>
        <xdr:cNvPr id="200" name="直線コネクタ 199"/>
        <xdr:cNvCxnSpPr/>
      </xdr:nvCxnSpPr>
      <xdr:spPr>
        <a:xfrm>
          <a:off x="3225800" y="14134485"/>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201" name="フローチャート: 判断 200"/>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13619</xdr:rowOff>
    </xdr:from>
    <xdr:ext cx="736600" cy="259045"/>
    <xdr:sp macro="" textlink="">
      <xdr:nvSpPr>
        <xdr:cNvPr id="202" name="テキスト ボックス 201"/>
        <xdr:cNvSpPr txBox="1"/>
      </xdr:nvSpPr>
      <xdr:spPr>
        <a:xfrm>
          <a:off x="3733800" y="1372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75585</xdr:rowOff>
    </xdr:from>
    <xdr:to>
      <xdr:col>15</xdr:col>
      <xdr:colOff>82550</xdr:colOff>
      <xdr:row>82</xdr:row>
      <xdr:rowOff>76898</xdr:rowOff>
    </xdr:to>
    <xdr:cxnSp macro="">
      <xdr:nvCxnSpPr>
        <xdr:cNvPr id="203" name="直線コネクタ 202"/>
        <xdr:cNvCxnSpPr/>
      </xdr:nvCxnSpPr>
      <xdr:spPr>
        <a:xfrm flipV="1">
          <a:off x="2336800" y="14134485"/>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4" name="フローチャート: 判断 203"/>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5342</xdr:rowOff>
    </xdr:from>
    <xdr:ext cx="762000" cy="259045"/>
    <xdr:sp macro="" textlink="">
      <xdr:nvSpPr>
        <xdr:cNvPr id="205" name="テキスト ボックス 204"/>
        <xdr:cNvSpPr txBox="1"/>
      </xdr:nvSpPr>
      <xdr:spPr>
        <a:xfrm>
          <a:off x="2844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68828</xdr:rowOff>
    </xdr:from>
    <xdr:to>
      <xdr:col>11</xdr:col>
      <xdr:colOff>31750</xdr:colOff>
      <xdr:row>82</xdr:row>
      <xdr:rowOff>76898</xdr:rowOff>
    </xdr:to>
    <xdr:cxnSp macro="">
      <xdr:nvCxnSpPr>
        <xdr:cNvPr id="206" name="直線コネクタ 205"/>
        <xdr:cNvCxnSpPr/>
      </xdr:nvCxnSpPr>
      <xdr:spPr>
        <a:xfrm>
          <a:off x="1447800" y="14127728"/>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7" name="フローチャート: 判断 206"/>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170558</xdr:rowOff>
    </xdr:from>
    <xdr:ext cx="762000" cy="259045"/>
    <xdr:sp macro="" textlink="">
      <xdr:nvSpPr>
        <xdr:cNvPr id="208" name="テキスト ボックス 207"/>
        <xdr:cNvSpPr txBox="1"/>
      </xdr:nvSpPr>
      <xdr:spPr>
        <a:xfrm>
          <a:off x="1955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9" name="フローチャート: 判断 208"/>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156094</xdr:rowOff>
    </xdr:from>
    <xdr:ext cx="762000" cy="259045"/>
    <xdr:sp macro="" textlink="">
      <xdr:nvSpPr>
        <xdr:cNvPr id="210" name="テキスト ボックス 209"/>
        <xdr:cNvSpPr txBox="1"/>
      </xdr:nvSpPr>
      <xdr:spPr>
        <a:xfrm>
          <a:off x="1066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38365</xdr:rowOff>
    </xdr:from>
    <xdr:to>
      <xdr:col>23</xdr:col>
      <xdr:colOff>184150</xdr:colOff>
      <xdr:row>82</xdr:row>
      <xdr:rowOff>139965</xdr:rowOff>
    </xdr:to>
    <xdr:sp macro="" textlink="">
      <xdr:nvSpPr>
        <xdr:cNvPr id="216" name="楕円 215"/>
        <xdr:cNvSpPr/>
      </xdr:nvSpPr>
      <xdr:spPr>
        <a:xfrm>
          <a:off x="4902200" y="1409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10442</xdr:rowOff>
    </xdr:from>
    <xdr:ext cx="762000" cy="259045"/>
    <xdr:sp macro="" textlink="">
      <xdr:nvSpPr>
        <xdr:cNvPr id="217" name="人件費・物件費等の状況該当値テキスト"/>
        <xdr:cNvSpPr txBox="1"/>
      </xdr:nvSpPr>
      <xdr:spPr>
        <a:xfrm>
          <a:off x="5041900" y="140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25744</xdr:rowOff>
    </xdr:from>
    <xdr:to>
      <xdr:col>19</xdr:col>
      <xdr:colOff>184150</xdr:colOff>
      <xdr:row>82</xdr:row>
      <xdr:rowOff>127344</xdr:rowOff>
    </xdr:to>
    <xdr:sp macro="" textlink="">
      <xdr:nvSpPr>
        <xdr:cNvPr id="218" name="楕円 217"/>
        <xdr:cNvSpPr/>
      </xdr:nvSpPr>
      <xdr:spPr>
        <a:xfrm>
          <a:off x="4064000" y="140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112121</xdr:rowOff>
    </xdr:from>
    <xdr:ext cx="736600" cy="259045"/>
    <xdr:sp macro="" textlink="">
      <xdr:nvSpPr>
        <xdr:cNvPr id="219" name="テキスト ボックス 218"/>
        <xdr:cNvSpPr txBox="1"/>
      </xdr:nvSpPr>
      <xdr:spPr>
        <a:xfrm>
          <a:off x="3733800" y="1417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24785</xdr:rowOff>
    </xdr:from>
    <xdr:to>
      <xdr:col>15</xdr:col>
      <xdr:colOff>133350</xdr:colOff>
      <xdr:row>82</xdr:row>
      <xdr:rowOff>126385</xdr:rowOff>
    </xdr:to>
    <xdr:sp macro="" textlink="">
      <xdr:nvSpPr>
        <xdr:cNvPr id="220" name="楕円 219"/>
        <xdr:cNvSpPr/>
      </xdr:nvSpPr>
      <xdr:spPr>
        <a:xfrm>
          <a:off x="3175000" y="140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111162</xdr:rowOff>
    </xdr:from>
    <xdr:ext cx="762000" cy="259045"/>
    <xdr:sp macro="" textlink="">
      <xdr:nvSpPr>
        <xdr:cNvPr id="221" name="テキスト ボックス 220"/>
        <xdr:cNvSpPr txBox="1"/>
      </xdr:nvSpPr>
      <xdr:spPr>
        <a:xfrm>
          <a:off x="2844800" y="1417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26098</xdr:rowOff>
    </xdr:from>
    <xdr:to>
      <xdr:col>11</xdr:col>
      <xdr:colOff>82550</xdr:colOff>
      <xdr:row>82</xdr:row>
      <xdr:rowOff>127698</xdr:rowOff>
    </xdr:to>
    <xdr:sp macro="" textlink="">
      <xdr:nvSpPr>
        <xdr:cNvPr id="222" name="楕円 221"/>
        <xdr:cNvSpPr/>
      </xdr:nvSpPr>
      <xdr:spPr>
        <a:xfrm>
          <a:off x="2286000" y="140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112475</xdr:rowOff>
    </xdr:from>
    <xdr:ext cx="762000" cy="259045"/>
    <xdr:sp macro="" textlink="">
      <xdr:nvSpPr>
        <xdr:cNvPr id="223" name="テキスト ボックス 222"/>
        <xdr:cNvSpPr txBox="1"/>
      </xdr:nvSpPr>
      <xdr:spPr>
        <a:xfrm>
          <a:off x="1955800" y="1417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18028</xdr:rowOff>
    </xdr:from>
    <xdr:to>
      <xdr:col>7</xdr:col>
      <xdr:colOff>31750</xdr:colOff>
      <xdr:row>82</xdr:row>
      <xdr:rowOff>119628</xdr:rowOff>
    </xdr:to>
    <xdr:sp macro="" textlink="">
      <xdr:nvSpPr>
        <xdr:cNvPr id="224" name="楕円 223"/>
        <xdr:cNvSpPr/>
      </xdr:nvSpPr>
      <xdr:spPr>
        <a:xfrm>
          <a:off x="1397000" y="140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104405</xdr:rowOff>
    </xdr:from>
    <xdr:ext cx="762000" cy="259045"/>
    <xdr:sp macro="" textlink="">
      <xdr:nvSpPr>
        <xdr:cNvPr id="225" name="テキスト ボックス 224"/>
        <xdr:cNvSpPr txBox="1"/>
      </xdr:nvSpPr>
      <xdr:spPr>
        <a:xfrm>
          <a:off x="1066800" y="1416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地方公務員給与実態調査結果が未公表のため、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数値を引用している。２５年度以降、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２３区平均を下回っており、今後も給与水準の適正化が図られるように努めていく。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84</xdr:row>
      <xdr:rowOff>2116</xdr:rowOff>
    </xdr:from>
    <xdr:to>
      <xdr:col>81</xdr:col>
      <xdr:colOff>44450</xdr:colOff>
      <xdr:row>90</xdr:row>
      <xdr:rowOff>19050</xdr:rowOff>
    </xdr:to>
    <xdr:cxnSp macro="">
      <xdr:nvCxnSpPr>
        <xdr:cNvPr id="254" name="直線コネクタ 253"/>
        <xdr:cNvCxnSpPr/>
      </xdr:nvCxnSpPr>
      <xdr:spPr>
        <a:xfrm flipV="1">
          <a:off x="17018000" y="14403916"/>
          <a:ext cx="0" cy="1045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88493</xdr:rowOff>
    </xdr:from>
    <xdr:ext cx="762000" cy="259045"/>
    <xdr:sp macro="" textlink="">
      <xdr:nvSpPr>
        <xdr:cNvPr id="257" name="給与水準   （国との比較）最大値テキスト"/>
        <xdr:cNvSpPr txBox="1"/>
      </xdr:nvSpPr>
      <xdr:spPr>
        <a:xfrm>
          <a:off x="17106900" y="1414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84</xdr:row>
      <xdr:rowOff>2116</xdr:rowOff>
    </xdr:from>
    <xdr:to>
      <xdr:col>81</xdr:col>
      <xdr:colOff>133350</xdr:colOff>
      <xdr:row>84</xdr:row>
      <xdr:rowOff>2116</xdr:rowOff>
    </xdr:to>
    <xdr:cxnSp macro="">
      <xdr:nvCxnSpPr>
        <xdr:cNvPr id="258" name="直線コネクタ 257"/>
        <xdr:cNvCxnSpPr/>
      </xdr:nvCxnSpPr>
      <xdr:spPr>
        <a:xfrm>
          <a:off x="16929100" y="14403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9" name="直線コネクタ 258"/>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112184</xdr:rowOff>
    </xdr:to>
    <xdr:cxnSp macro="">
      <xdr:nvCxnSpPr>
        <xdr:cNvPr id="262" name="直線コネクタ 261"/>
        <xdr:cNvCxnSpPr/>
      </xdr:nvCxnSpPr>
      <xdr:spPr>
        <a:xfrm>
          <a:off x="15290800" y="145245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84</xdr:row>
      <xdr:rowOff>122766</xdr:rowOff>
    </xdr:to>
    <xdr:cxnSp macro="">
      <xdr:nvCxnSpPr>
        <xdr:cNvPr id="265" name="直線コネクタ 264"/>
        <xdr:cNvCxnSpPr/>
      </xdr:nvCxnSpPr>
      <xdr:spPr>
        <a:xfrm>
          <a:off x="14401800" y="14001750"/>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10584</xdr:rowOff>
    </xdr:from>
    <xdr:to>
      <xdr:col>73</xdr:col>
      <xdr:colOff>44450</xdr:colOff>
      <xdr:row>86</xdr:row>
      <xdr:rowOff>112184</xdr:rowOff>
    </xdr:to>
    <xdr:sp macro="" textlink="">
      <xdr:nvSpPr>
        <xdr:cNvPr id="266" name="フローチャート: 判断 265"/>
        <xdr:cNvSpPr/>
      </xdr:nvSpPr>
      <xdr:spPr>
        <a:xfrm>
          <a:off x="15240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67" name="テキスト ボックス 266"/>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86</xdr:row>
      <xdr:rowOff>21166</xdr:rowOff>
    </xdr:to>
    <xdr:cxnSp macro="">
      <xdr:nvCxnSpPr>
        <xdr:cNvPr id="268" name="直線コネクタ 267"/>
        <xdr:cNvCxnSpPr/>
      </xdr:nvCxnSpPr>
      <xdr:spPr>
        <a:xfrm flipV="1">
          <a:off x="13512800" y="14001750"/>
          <a:ext cx="889000" cy="7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42334</xdr:rowOff>
    </xdr:from>
    <xdr:to>
      <xdr:col>68</xdr:col>
      <xdr:colOff>203200</xdr:colOff>
      <xdr:row>83</xdr:row>
      <xdr:rowOff>143934</xdr:rowOff>
    </xdr:to>
    <xdr:sp macro="" textlink="">
      <xdr:nvSpPr>
        <xdr:cNvPr id="269" name="フローチャート: 判断 268"/>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128711</xdr:rowOff>
    </xdr:from>
    <xdr:ext cx="762000" cy="259045"/>
    <xdr:sp macro="" textlink="">
      <xdr:nvSpPr>
        <xdr:cNvPr id="270" name="テキスト ボックス 269"/>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71" name="フローチャート: 判断 270"/>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72" name="テキスト ボックス 271"/>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8" name="楕円 277"/>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9"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0" name="楕円 279"/>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1" name="テキスト ボックス 28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2" name="楕円 281"/>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3" name="テキスト ボックス 282"/>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4" name="楕円 283"/>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5" name="テキスト ボックス 284"/>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6" name="楕円 285"/>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7" name="テキスト ボックス 286"/>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定員適正化については、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定員適正化計画に基づき、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２８年度から２９年度の第三次実行計画期間で４２人の削減を行い、２０年度からの１０年間の合計で４６８人分の定員適正化を実現しました。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今後も、業務の委託化推進等により、職員数の増加を抑制し定員の適正化に努めていく。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9" name="直線コネクタ 318"/>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20"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21" name="直線コネクタ 320"/>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22"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23" name="直線コネクタ 322"/>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160988</xdr:rowOff>
    </xdr:from>
    <xdr:to>
      <xdr:col>81</xdr:col>
      <xdr:colOff>44450</xdr:colOff>
      <xdr:row>60</xdr:row>
      <xdr:rowOff>170180</xdr:rowOff>
    </xdr:to>
    <xdr:cxnSp macro="">
      <xdr:nvCxnSpPr>
        <xdr:cNvPr id="324" name="直線コネクタ 323"/>
        <xdr:cNvCxnSpPr/>
      </xdr:nvCxnSpPr>
      <xdr:spPr>
        <a:xfrm flipV="1">
          <a:off x="16179800" y="10447988"/>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147639</xdr:rowOff>
    </xdr:from>
    <xdr:ext cx="762000" cy="259045"/>
    <xdr:sp macro="" textlink="">
      <xdr:nvSpPr>
        <xdr:cNvPr id="325" name="定員管理の状況平均値テキスト"/>
        <xdr:cNvSpPr txBox="1"/>
      </xdr:nvSpPr>
      <xdr:spPr>
        <a:xfrm>
          <a:off x="17106900" y="10091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6" name="フローチャート: 判断 325"/>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170180</xdr:rowOff>
    </xdr:from>
    <xdr:to>
      <xdr:col>77</xdr:col>
      <xdr:colOff>44450</xdr:colOff>
      <xdr:row>61</xdr:row>
      <xdr:rowOff>1028</xdr:rowOff>
    </xdr:to>
    <xdr:cxnSp macro="">
      <xdr:nvCxnSpPr>
        <xdr:cNvPr id="327" name="直線コネクタ 326"/>
        <xdr:cNvCxnSpPr/>
      </xdr:nvCxnSpPr>
      <xdr:spPr>
        <a:xfrm flipV="1">
          <a:off x="15290800" y="104571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8" name="フローチャート: 判断 327"/>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84079</xdr:rowOff>
    </xdr:from>
    <xdr:ext cx="736600" cy="259045"/>
    <xdr:sp macro="" textlink="">
      <xdr:nvSpPr>
        <xdr:cNvPr id="329" name="テキスト ボックス 328"/>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1028</xdr:rowOff>
    </xdr:from>
    <xdr:to>
      <xdr:col>72</xdr:col>
      <xdr:colOff>203200</xdr:colOff>
      <xdr:row>61</xdr:row>
      <xdr:rowOff>9072</xdr:rowOff>
    </xdr:to>
    <xdr:cxnSp macro="">
      <xdr:nvCxnSpPr>
        <xdr:cNvPr id="330" name="直線コネクタ 329"/>
        <xdr:cNvCxnSpPr/>
      </xdr:nvCxnSpPr>
      <xdr:spPr>
        <a:xfrm flipV="1">
          <a:off x="14401800" y="1045947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31" name="フローチャート: 判断 330"/>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2" name="テキスト ボックス 331"/>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9072</xdr:rowOff>
    </xdr:from>
    <xdr:to>
      <xdr:col>68</xdr:col>
      <xdr:colOff>152400</xdr:colOff>
      <xdr:row>61</xdr:row>
      <xdr:rowOff>32052</xdr:rowOff>
    </xdr:to>
    <xdr:cxnSp macro="">
      <xdr:nvCxnSpPr>
        <xdr:cNvPr id="333" name="直線コネクタ 332"/>
        <xdr:cNvCxnSpPr/>
      </xdr:nvCxnSpPr>
      <xdr:spPr>
        <a:xfrm flipV="1">
          <a:off x="13512800" y="1046752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34" name="フローチャート: 判断 333"/>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90973</xdr:rowOff>
    </xdr:from>
    <xdr:ext cx="762000" cy="259045"/>
    <xdr:sp macro="" textlink="">
      <xdr:nvSpPr>
        <xdr:cNvPr id="335" name="テキスト ボックス 334"/>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6" name="フローチャート: 判断 335"/>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37" name="テキスト ボックス 336"/>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110188</xdr:rowOff>
    </xdr:from>
    <xdr:to>
      <xdr:col>81</xdr:col>
      <xdr:colOff>95250</xdr:colOff>
      <xdr:row>61</xdr:row>
      <xdr:rowOff>40338</xdr:rowOff>
    </xdr:to>
    <xdr:sp macro="" textlink="">
      <xdr:nvSpPr>
        <xdr:cNvPr id="343" name="楕円 342"/>
        <xdr:cNvSpPr/>
      </xdr:nvSpPr>
      <xdr:spPr>
        <a:xfrm>
          <a:off x="169672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82265</xdr:rowOff>
    </xdr:from>
    <xdr:ext cx="762000" cy="259045"/>
    <xdr:sp macro="" textlink="">
      <xdr:nvSpPr>
        <xdr:cNvPr id="344" name="定員管理の状況該当値テキスト"/>
        <xdr:cNvSpPr txBox="1"/>
      </xdr:nvSpPr>
      <xdr:spPr>
        <a:xfrm>
          <a:off x="17106900" y="1036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119380</xdr:rowOff>
    </xdr:from>
    <xdr:to>
      <xdr:col>77</xdr:col>
      <xdr:colOff>95250</xdr:colOff>
      <xdr:row>61</xdr:row>
      <xdr:rowOff>49530</xdr:rowOff>
    </xdr:to>
    <xdr:sp macro="" textlink="">
      <xdr:nvSpPr>
        <xdr:cNvPr id="345" name="楕円 344"/>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34307</xdr:rowOff>
    </xdr:from>
    <xdr:ext cx="736600" cy="259045"/>
    <xdr:sp macro="" textlink="">
      <xdr:nvSpPr>
        <xdr:cNvPr id="346" name="テキスト ボックス 345"/>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121678</xdr:rowOff>
    </xdr:from>
    <xdr:to>
      <xdr:col>73</xdr:col>
      <xdr:colOff>44450</xdr:colOff>
      <xdr:row>61</xdr:row>
      <xdr:rowOff>51828</xdr:rowOff>
    </xdr:to>
    <xdr:sp macro="" textlink="">
      <xdr:nvSpPr>
        <xdr:cNvPr id="347" name="楕円 346"/>
        <xdr:cNvSpPr/>
      </xdr:nvSpPr>
      <xdr:spPr>
        <a:xfrm>
          <a:off x="15240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36605</xdr:rowOff>
    </xdr:from>
    <xdr:ext cx="762000" cy="259045"/>
    <xdr:sp macro="" textlink="">
      <xdr:nvSpPr>
        <xdr:cNvPr id="348" name="テキスト ボックス 347"/>
        <xdr:cNvSpPr txBox="1"/>
      </xdr:nvSpPr>
      <xdr:spPr>
        <a:xfrm>
          <a:off x="14909800" y="1049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129722</xdr:rowOff>
    </xdr:from>
    <xdr:to>
      <xdr:col>68</xdr:col>
      <xdr:colOff>203200</xdr:colOff>
      <xdr:row>61</xdr:row>
      <xdr:rowOff>59872</xdr:rowOff>
    </xdr:to>
    <xdr:sp macro="" textlink="">
      <xdr:nvSpPr>
        <xdr:cNvPr id="349" name="楕円 348"/>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44649</xdr:rowOff>
    </xdr:from>
    <xdr:ext cx="762000" cy="259045"/>
    <xdr:sp macro="" textlink="">
      <xdr:nvSpPr>
        <xdr:cNvPr id="350" name="テキスト ボックス 349"/>
        <xdr:cNvSpPr txBox="1"/>
      </xdr:nvSpPr>
      <xdr:spPr>
        <a:xfrm>
          <a:off x="14020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152702</xdr:rowOff>
    </xdr:from>
    <xdr:to>
      <xdr:col>64</xdr:col>
      <xdr:colOff>152400</xdr:colOff>
      <xdr:row>61</xdr:row>
      <xdr:rowOff>82852</xdr:rowOff>
    </xdr:to>
    <xdr:sp macro="" textlink="">
      <xdr:nvSpPr>
        <xdr:cNvPr id="351" name="楕円 350"/>
        <xdr:cNvSpPr/>
      </xdr:nvSpPr>
      <xdr:spPr>
        <a:xfrm>
          <a:off x="13462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67629</xdr:rowOff>
    </xdr:from>
    <xdr:ext cx="762000" cy="259045"/>
    <xdr:sp macro="" textlink="">
      <xdr:nvSpPr>
        <xdr:cNvPr id="352" name="テキスト ボックス 351"/>
        <xdr:cNvSpPr txBox="1"/>
      </xdr:nvSpPr>
      <xdr:spPr>
        <a:xfrm>
          <a:off x="13131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年度以降改善が続き、２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年度は対前年度０．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ポイントの減となっており、前年度同様２３区平均を下回っている。今後とも実質公債費比率の急激な変化を抑え、健全な財政運営に努めていく。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8" name="直線コネクタ 377"/>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80" name="直線コネクタ 37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16933</xdr:rowOff>
    </xdr:to>
    <xdr:cxnSp macro="">
      <xdr:nvCxnSpPr>
        <xdr:cNvPr id="383" name="直線コネクタ 382"/>
        <xdr:cNvCxnSpPr/>
      </xdr:nvCxnSpPr>
      <xdr:spPr>
        <a:xfrm flipV="1">
          <a:off x="16179800" y="66230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149877</xdr:rowOff>
    </xdr:from>
    <xdr:ext cx="762000" cy="259045"/>
    <xdr:sp macro="" textlink="">
      <xdr:nvSpPr>
        <xdr:cNvPr id="384"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5" name="フローチャート: 判断 384"/>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117475</xdr:rowOff>
    </xdr:to>
    <xdr:cxnSp macro="">
      <xdr:nvCxnSpPr>
        <xdr:cNvPr id="386" name="直線コネクタ 385"/>
        <xdr:cNvCxnSpPr/>
      </xdr:nvCxnSpPr>
      <xdr:spPr>
        <a:xfrm flipV="1">
          <a:off x="15290800" y="67034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7" name="フローチャート: 判断 386"/>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8" name="テキスト ボックス 387"/>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117475</xdr:rowOff>
    </xdr:from>
    <xdr:to>
      <xdr:col>72</xdr:col>
      <xdr:colOff>203200</xdr:colOff>
      <xdr:row>40</xdr:row>
      <xdr:rowOff>127000</xdr:rowOff>
    </xdr:to>
    <xdr:cxnSp macro="">
      <xdr:nvCxnSpPr>
        <xdr:cNvPr id="389" name="直線コネクタ 388"/>
        <xdr:cNvCxnSpPr/>
      </xdr:nvCxnSpPr>
      <xdr:spPr>
        <a:xfrm flipV="1">
          <a:off x="14401800" y="68040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76200</xdr:rowOff>
    </xdr:to>
    <xdr:cxnSp macro="">
      <xdr:nvCxnSpPr>
        <xdr:cNvPr id="392" name="直線コネクタ 391"/>
        <xdr:cNvCxnSpPr/>
      </xdr:nvCxnSpPr>
      <xdr:spPr>
        <a:xfrm flipV="1">
          <a:off x="13512800" y="698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93" name="フローチャート: 判断 392"/>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94" name="テキスト ボックス 393"/>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95" name="フローチャート: 判断 394"/>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131885</xdr:rowOff>
    </xdr:from>
    <xdr:ext cx="762000" cy="259045"/>
    <xdr:sp macro="" textlink="">
      <xdr:nvSpPr>
        <xdr:cNvPr id="396" name="テキスト ボックス 395"/>
        <xdr:cNvSpPr txBox="1"/>
      </xdr:nvSpPr>
      <xdr:spPr>
        <a:xfrm>
          <a:off x="13131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2" name="楕円 401"/>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3"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4" name="楕円 403"/>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5" name="テキスト ボックス 404"/>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66675</xdr:rowOff>
    </xdr:from>
    <xdr:to>
      <xdr:col>73</xdr:col>
      <xdr:colOff>44450</xdr:colOff>
      <xdr:row>39</xdr:row>
      <xdr:rowOff>168275</xdr:rowOff>
    </xdr:to>
    <xdr:sp macro="" textlink="">
      <xdr:nvSpPr>
        <xdr:cNvPr id="406" name="楕円 405"/>
        <xdr:cNvSpPr/>
      </xdr:nvSpPr>
      <xdr:spPr>
        <a:xfrm>
          <a:off x="15240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407" name="テキスト ボックス 406"/>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8" name="楕円 407"/>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9" name="テキスト ボックス 408"/>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0" name="楕円 409"/>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1" name="テキスト ボックス 410"/>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前年度同様、将来負担比率は算定比率が負の値となり、将来負担比率はない。今後も、地方債償還額の急激な変化を抑えつつ、公債費負担の適正化に努める等の対応を継続していく。 </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342,297
299,869
18.22
144,734,808
139,072,619
5,397,998
83,272,824
20,916,576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２３区平均を上回っているが、これは他区と比較し、特別出張所、幼稚園などの施設が多く、職員数が多いことが主な要因である。平成２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年度を計画期間とする第</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次実行計画では、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２５名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の定員削減を目標に取組み、その結果、目標を上回る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名の削減を行った。今後も、引き続き定数の適正化に取組み、人件費の抑制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39</xdr:row>
      <xdr:rowOff>162378</xdr:rowOff>
    </xdr:to>
    <xdr:cxnSp macro="">
      <xdr:nvCxnSpPr>
        <xdr:cNvPr id="68" name="直線コネクタ 67"/>
        <xdr:cNvCxnSpPr/>
      </xdr:nvCxnSpPr>
      <xdr:spPr>
        <a:xfrm flipV="1">
          <a:off x="3987800" y="67945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162378</xdr:rowOff>
    </xdr:from>
    <xdr:to>
      <xdr:col>19</xdr:col>
      <xdr:colOff>187325</xdr:colOff>
      <xdr:row>39</xdr:row>
      <xdr:rowOff>162378</xdr:rowOff>
    </xdr:to>
    <xdr:cxnSp macro="">
      <xdr:nvCxnSpPr>
        <xdr:cNvPr id="71" name="直線コネクタ 70"/>
        <xdr:cNvCxnSpPr/>
      </xdr:nvCxnSpPr>
      <xdr:spPr>
        <a:xfrm>
          <a:off x="3098800" y="6848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162378</xdr:rowOff>
    </xdr:from>
    <xdr:to>
      <xdr:col>15</xdr:col>
      <xdr:colOff>98425</xdr:colOff>
      <xdr:row>41</xdr:row>
      <xdr:rowOff>4535</xdr:rowOff>
    </xdr:to>
    <xdr:cxnSp macro="">
      <xdr:nvCxnSpPr>
        <xdr:cNvPr id="74" name="直線コネクタ 73"/>
        <xdr:cNvCxnSpPr/>
      </xdr:nvCxnSpPr>
      <xdr:spPr>
        <a:xfrm flipV="1">
          <a:off x="2209800" y="68489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13805</xdr:rowOff>
    </xdr:from>
    <xdr:ext cx="762000" cy="259045"/>
    <xdr:sp macro="" textlink="">
      <xdr:nvSpPr>
        <xdr:cNvPr id="76" name="テキスト ボックス 75"/>
        <xdr:cNvSpPr txBox="1"/>
      </xdr:nvSpPr>
      <xdr:spPr>
        <a:xfrm>
          <a:off x="2717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4535</xdr:rowOff>
    </xdr:from>
    <xdr:to>
      <xdr:col>11</xdr:col>
      <xdr:colOff>9525</xdr:colOff>
      <xdr:row>42</xdr:row>
      <xdr:rowOff>29028</xdr:rowOff>
    </xdr:to>
    <xdr:cxnSp macro="">
      <xdr:nvCxnSpPr>
        <xdr:cNvPr id="77" name="直線コネクタ 76"/>
        <xdr:cNvCxnSpPr/>
      </xdr:nvCxnSpPr>
      <xdr:spPr>
        <a:xfrm flipV="1">
          <a:off x="1320800" y="70339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158042</xdr:rowOff>
    </xdr:from>
    <xdr:ext cx="762000" cy="259045"/>
    <xdr:sp macro="" textlink="">
      <xdr:nvSpPr>
        <xdr:cNvPr id="81" name="テキスト ボックス 80"/>
        <xdr:cNvSpPr txBox="1"/>
      </xdr:nvSpPr>
      <xdr:spPr>
        <a:xfrm>
          <a:off x="939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7" name="楕円 86"/>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8"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111578</xdr:rowOff>
    </xdr:from>
    <xdr:to>
      <xdr:col>20</xdr:col>
      <xdr:colOff>38100</xdr:colOff>
      <xdr:row>40</xdr:row>
      <xdr:rowOff>41728</xdr:rowOff>
    </xdr:to>
    <xdr:sp macro="" textlink="">
      <xdr:nvSpPr>
        <xdr:cNvPr id="89" name="楕円 88"/>
        <xdr:cNvSpPr/>
      </xdr:nvSpPr>
      <xdr:spPr>
        <a:xfrm>
          <a:off x="3937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26505</xdr:rowOff>
    </xdr:from>
    <xdr:ext cx="736600" cy="259045"/>
    <xdr:sp macro="" textlink="">
      <xdr:nvSpPr>
        <xdr:cNvPr id="90" name="テキスト ボックス 89"/>
        <xdr:cNvSpPr txBox="1"/>
      </xdr:nvSpPr>
      <xdr:spPr>
        <a:xfrm>
          <a:off x="3606800" y="68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111578</xdr:rowOff>
    </xdr:from>
    <xdr:to>
      <xdr:col>15</xdr:col>
      <xdr:colOff>149225</xdr:colOff>
      <xdr:row>40</xdr:row>
      <xdr:rowOff>41728</xdr:rowOff>
    </xdr:to>
    <xdr:sp macro="" textlink="">
      <xdr:nvSpPr>
        <xdr:cNvPr id="91" name="楕円 90"/>
        <xdr:cNvSpPr/>
      </xdr:nvSpPr>
      <xdr:spPr>
        <a:xfrm>
          <a:off x="3048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26505</xdr:rowOff>
    </xdr:from>
    <xdr:ext cx="762000" cy="259045"/>
    <xdr:sp macro="" textlink="">
      <xdr:nvSpPr>
        <xdr:cNvPr id="92" name="テキスト ボックス 91"/>
        <xdr:cNvSpPr txBox="1"/>
      </xdr:nvSpPr>
      <xdr:spPr>
        <a:xfrm>
          <a:off x="2717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125185</xdr:rowOff>
    </xdr:from>
    <xdr:to>
      <xdr:col>11</xdr:col>
      <xdr:colOff>60325</xdr:colOff>
      <xdr:row>41</xdr:row>
      <xdr:rowOff>55335</xdr:rowOff>
    </xdr:to>
    <xdr:sp macro="" textlink="">
      <xdr:nvSpPr>
        <xdr:cNvPr id="93" name="楕円 92"/>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40112</xdr:rowOff>
    </xdr:from>
    <xdr:ext cx="762000" cy="259045"/>
    <xdr:sp macro="" textlink="">
      <xdr:nvSpPr>
        <xdr:cNvPr id="94" name="テキスト ボックス 93"/>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149678</xdr:rowOff>
    </xdr:from>
    <xdr:to>
      <xdr:col>6</xdr:col>
      <xdr:colOff>171450</xdr:colOff>
      <xdr:row>42</xdr:row>
      <xdr:rowOff>79828</xdr:rowOff>
    </xdr:to>
    <xdr:sp macro="" textlink="">
      <xdr:nvSpPr>
        <xdr:cNvPr id="95" name="楕円 94"/>
        <xdr:cNvSpPr/>
      </xdr:nvSpPr>
      <xdr:spPr>
        <a:xfrm>
          <a:off x="1270000" y="71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64605</xdr:rowOff>
    </xdr:from>
    <xdr:ext cx="762000" cy="259045"/>
    <xdr:sp macro="" textlink="">
      <xdr:nvSpPr>
        <xdr:cNvPr id="96" name="テキスト ボックス 95"/>
        <xdr:cNvSpPr txBox="1"/>
      </xdr:nvSpPr>
      <xdr:spPr>
        <a:xfrm>
          <a:off x="939800" y="726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年度は、対前年度０．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で初めて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２３区平均を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。これは、指定管理者制度の導入の推進により、施設の管理経費について職員人件費から委託料へシフトしていること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が主な要因である。今後は、施設管理委託料等の更なる適正化に取組み、物件費の縮減に努めていく。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78014</xdr:rowOff>
    </xdr:to>
    <xdr:cxnSp macro="">
      <xdr:nvCxnSpPr>
        <xdr:cNvPr id="126" name="直線コネクタ 125"/>
        <xdr:cNvCxnSpPr/>
      </xdr:nvCxnSpPr>
      <xdr:spPr>
        <a:xfrm flipV="1">
          <a:off x="16510000" y="22497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50091</xdr:rowOff>
    </xdr:from>
    <xdr:ext cx="762000" cy="259045"/>
    <xdr:sp macro="" textlink="">
      <xdr:nvSpPr>
        <xdr:cNvPr id="127" name="物件費最小値テキスト"/>
        <xdr:cNvSpPr txBox="1"/>
      </xdr:nvSpPr>
      <xdr:spPr>
        <a:xfrm>
          <a:off x="16598900" y="38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78014</xdr:rowOff>
    </xdr:from>
    <xdr:to>
      <xdr:col>82</xdr:col>
      <xdr:colOff>196850</xdr:colOff>
      <xdr:row>22</xdr:row>
      <xdr:rowOff>78014</xdr:rowOff>
    </xdr:to>
    <xdr:cxnSp macro="">
      <xdr:nvCxnSpPr>
        <xdr:cNvPr id="128" name="直線コネクタ 127"/>
        <xdr:cNvCxnSpPr/>
      </xdr:nvCxnSpPr>
      <xdr:spPr>
        <a:xfrm>
          <a:off x="16421100" y="384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9"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0" name="直線コネクタ 129"/>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29029</xdr:rowOff>
    </xdr:from>
    <xdr:to>
      <xdr:col>82</xdr:col>
      <xdr:colOff>107950</xdr:colOff>
      <xdr:row>16</xdr:row>
      <xdr:rowOff>127000</xdr:rowOff>
    </xdr:to>
    <xdr:cxnSp macro="">
      <xdr:nvCxnSpPr>
        <xdr:cNvPr id="131" name="直線コネクタ 130"/>
        <xdr:cNvCxnSpPr/>
      </xdr:nvCxnSpPr>
      <xdr:spPr>
        <a:xfrm flipV="1">
          <a:off x="15671800" y="27722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138084</xdr:rowOff>
    </xdr:from>
    <xdr:ext cx="762000" cy="259045"/>
    <xdr:sp macro="" textlink="">
      <xdr:nvSpPr>
        <xdr:cNvPr id="132"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3" name="フローチャート: 判断 132"/>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159657</xdr:rowOff>
    </xdr:to>
    <xdr:cxnSp macro="">
      <xdr:nvCxnSpPr>
        <xdr:cNvPr id="134" name="直線コネクタ 133"/>
        <xdr:cNvCxnSpPr/>
      </xdr:nvCxnSpPr>
      <xdr:spPr>
        <a:xfrm flipV="1">
          <a:off x="14782800" y="2870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149679</xdr:rowOff>
    </xdr:from>
    <xdr:to>
      <xdr:col>78</xdr:col>
      <xdr:colOff>120650</xdr:colOff>
      <xdr:row>16</xdr:row>
      <xdr:rowOff>79829</xdr:rowOff>
    </xdr:to>
    <xdr:sp macro="" textlink="">
      <xdr:nvSpPr>
        <xdr:cNvPr id="135" name="フローチャート: 判断 134"/>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90006</xdr:rowOff>
    </xdr:from>
    <xdr:ext cx="736600" cy="259045"/>
    <xdr:sp macro="" textlink="">
      <xdr:nvSpPr>
        <xdr:cNvPr id="136" name="テキスト ボックス 135"/>
        <xdr:cNvSpPr txBox="1"/>
      </xdr:nvSpPr>
      <xdr:spPr>
        <a:xfrm>
          <a:off x="15290800" y="2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159657</xdr:rowOff>
    </xdr:to>
    <xdr:cxnSp macro="">
      <xdr:nvCxnSpPr>
        <xdr:cNvPr id="137" name="直線コネクタ 136"/>
        <xdr:cNvCxnSpPr/>
      </xdr:nvCxnSpPr>
      <xdr:spPr>
        <a:xfrm>
          <a:off x="13893800" y="27885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51707</xdr:rowOff>
    </xdr:from>
    <xdr:to>
      <xdr:col>74</xdr:col>
      <xdr:colOff>31750</xdr:colOff>
      <xdr:row>15</xdr:row>
      <xdr:rowOff>153307</xdr:rowOff>
    </xdr:to>
    <xdr:sp macro="" textlink="">
      <xdr:nvSpPr>
        <xdr:cNvPr id="138" name="フローチャート: 判断 137"/>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163484</xdr:rowOff>
    </xdr:from>
    <xdr:ext cx="762000" cy="259045"/>
    <xdr:sp macro="" textlink="">
      <xdr:nvSpPr>
        <xdr:cNvPr id="139" name="テキスト ボックス 138"/>
        <xdr:cNvSpPr txBox="1"/>
      </xdr:nvSpPr>
      <xdr:spPr>
        <a:xfrm>
          <a:off x="14401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110671</xdr:rowOff>
    </xdr:to>
    <xdr:cxnSp macro="">
      <xdr:nvCxnSpPr>
        <xdr:cNvPr id="140" name="直線コネクタ 139"/>
        <xdr:cNvCxnSpPr/>
      </xdr:nvCxnSpPr>
      <xdr:spPr>
        <a:xfrm flipV="1">
          <a:off x="13004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117021</xdr:rowOff>
    </xdr:from>
    <xdr:to>
      <xdr:col>69</xdr:col>
      <xdr:colOff>142875</xdr:colOff>
      <xdr:row>16</xdr:row>
      <xdr:rowOff>47171</xdr:rowOff>
    </xdr:to>
    <xdr:sp macro="" textlink="">
      <xdr:nvSpPr>
        <xdr:cNvPr id="141" name="フローチャート: 判断 140"/>
        <xdr:cNvSpPr/>
      </xdr:nvSpPr>
      <xdr:spPr>
        <a:xfrm>
          <a:off x="13843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57348</xdr:rowOff>
    </xdr:from>
    <xdr:ext cx="762000" cy="259045"/>
    <xdr:sp macro="" textlink="">
      <xdr:nvSpPr>
        <xdr:cNvPr id="142" name="テキスト ボックス 141"/>
        <xdr:cNvSpPr txBox="1"/>
      </xdr:nvSpPr>
      <xdr:spPr>
        <a:xfrm>
          <a:off x="13512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43" name="フローチャート: 判断 142"/>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57348</xdr:rowOff>
    </xdr:from>
    <xdr:ext cx="762000" cy="259045"/>
    <xdr:sp macro="" textlink="">
      <xdr:nvSpPr>
        <xdr:cNvPr id="144" name="テキスト ボックス 143"/>
        <xdr:cNvSpPr txBox="1"/>
      </xdr:nvSpPr>
      <xdr:spPr>
        <a:xfrm>
          <a:off x="12623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50" name="楕円 149"/>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166206</xdr:rowOff>
    </xdr:from>
    <xdr:ext cx="762000" cy="259045"/>
    <xdr:sp macro="" textlink="">
      <xdr:nvSpPr>
        <xdr:cNvPr id="151" name="物件費該当値テキスト"/>
        <xdr:cNvSpPr txBox="1"/>
      </xdr:nvSpPr>
      <xdr:spPr>
        <a:xfrm>
          <a:off x="16598900" y="25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2" name="楕円 151"/>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53" name="テキスト ボックス 152"/>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108857</xdr:rowOff>
    </xdr:from>
    <xdr:to>
      <xdr:col>74</xdr:col>
      <xdr:colOff>31750</xdr:colOff>
      <xdr:row>17</xdr:row>
      <xdr:rowOff>39007</xdr:rowOff>
    </xdr:to>
    <xdr:sp macro="" textlink="">
      <xdr:nvSpPr>
        <xdr:cNvPr id="154" name="楕円 153"/>
        <xdr:cNvSpPr/>
      </xdr:nvSpPr>
      <xdr:spPr>
        <a:xfrm>
          <a:off x="14732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23784</xdr:rowOff>
    </xdr:from>
    <xdr:ext cx="762000" cy="259045"/>
    <xdr:sp macro="" textlink="">
      <xdr:nvSpPr>
        <xdr:cNvPr id="155" name="テキスト ボックス 154"/>
        <xdr:cNvSpPr txBox="1"/>
      </xdr:nvSpPr>
      <xdr:spPr>
        <a:xfrm>
          <a:off x="14401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6" name="楕円 155"/>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57" name="テキスト ボックス 156"/>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8" name="楕円 157"/>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9" name="テキスト ボックス 158"/>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年度以降増加傾向であり、前年度と比較し、０．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ポイント増加している。今後も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障害者への自立支援給付費や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保育委託費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の社会保障給付費の増が見込まれるため、将来的な財政収支見通しの中で、人件費・公債費を含む義務的経費全体の動向を捉え、財政の柔軟性を確保する。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5" name="直線コネクタ 184"/>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6" name="扶助費最小値テキスト"/>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7" name="直線コネクタ 186"/>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8" name="扶助費最大値テキスト"/>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9" name="直線コネクタ 188"/>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161290</xdr:rowOff>
    </xdr:from>
    <xdr:to>
      <xdr:col>24</xdr:col>
      <xdr:colOff>25400</xdr:colOff>
      <xdr:row>58</xdr:row>
      <xdr:rowOff>44704</xdr:rowOff>
    </xdr:to>
    <xdr:cxnSp macro="">
      <xdr:nvCxnSpPr>
        <xdr:cNvPr id="190" name="直線コネクタ 189"/>
        <xdr:cNvCxnSpPr/>
      </xdr:nvCxnSpPr>
      <xdr:spPr>
        <a:xfrm>
          <a:off x="3987800" y="99339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2557</xdr:rowOff>
    </xdr:from>
    <xdr:ext cx="762000" cy="259045"/>
    <xdr:sp macro="" textlink="">
      <xdr:nvSpPr>
        <xdr:cNvPr id="191" name="扶助費平均値テキスト"/>
        <xdr:cNvSpPr txBox="1"/>
      </xdr:nvSpPr>
      <xdr:spPr>
        <a:xfrm>
          <a:off x="4914900" y="994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2" name="フローチャート: 判断 191"/>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88138</xdr:rowOff>
    </xdr:from>
    <xdr:to>
      <xdr:col>19</xdr:col>
      <xdr:colOff>187325</xdr:colOff>
      <xdr:row>57</xdr:row>
      <xdr:rowOff>161290</xdr:rowOff>
    </xdr:to>
    <xdr:cxnSp macro="">
      <xdr:nvCxnSpPr>
        <xdr:cNvPr id="193" name="直線コネクタ 192"/>
        <xdr:cNvCxnSpPr/>
      </xdr:nvCxnSpPr>
      <xdr:spPr>
        <a:xfrm>
          <a:off x="3098800" y="9860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4" name="フローチャート: 判断 193"/>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50817</xdr:rowOff>
    </xdr:from>
    <xdr:ext cx="736600" cy="259045"/>
    <xdr:sp macro="" textlink="">
      <xdr:nvSpPr>
        <xdr:cNvPr id="195" name="テキスト ボックス 194"/>
        <xdr:cNvSpPr txBox="1"/>
      </xdr:nvSpPr>
      <xdr:spPr>
        <a:xfrm>
          <a:off x="3606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14986</xdr:rowOff>
    </xdr:from>
    <xdr:to>
      <xdr:col>15</xdr:col>
      <xdr:colOff>98425</xdr:colOff>
      <xdr:row>57</xdr:row>
      <xdr:rowOff>88138</xdr:rowOff>
    </xdr:to>
    <xdr:cxnSp macro="">
      <xdr:nvCxnSpPr>
        <xdr:cNvPr id="196" name="直線コネクタ 195"/>
        <xdr:cNvCxnSpPr/>
      </xdr:nvCxnSpPr>
      <xdr:spPr>
        <a:xfrm>
          <a:off x="2209800" y="9787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7" name="フローチャート: 判断 196"/>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132859</xdr:rowOff>
    </xdr:from>
    <xdr:ext cx="762000" cy="259045"/>
    <xdr:sp macro="" textlink="">
      <xdr:nvSpPr>
        <xdr:cNvPr id="198" name="テキスト ボックス 197"/>
        <xdr:cNvSpPr txBox="1"/>
      </xdr:nvSpPr>
      <xdr:spPr>
        <a:xfrm>
          <a:off x="2717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14986</xdr:rowOff>
    </xdr:from>
    <xdr:to>
      <xdr:col>11</xdr:col>
      <xdr:colOff>9525</xdr:colOff>
      <xdr:row>57</xdr:row>
      <xdr:rowOff>24130</xdr:rowOff>
    </xdr:to>
    <xdr:cxnSp macro="">
      <xdr:nvCxnSpPr>
        <xdr:cNvPr id="199" name="直線コネクタ 198"/>
        <xdr:cNvCxnSpPr/>
      </xdr:nvCxnSpPr>
      <xdr:spPr>
        <a:xfrm flipV="1">
          <a:off x="1320800" y="9787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200" name="フローチャート: 判断 199"/>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01" name="テキスト ボックス 200"/>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2" name="フローチャート: 判断 201"/>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3" name="テキスト ボックス 202"/>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165354</xdr:rowOff>
    </xdr:from>
    <xdr:to>
      <xdr:col>24</xdr:col>
      <xdr:colOff>76200</xdr:colOff>
      <xdr:row>58</xdr:row>
      <xdr:rowOff>95504</xdr:rowOff>
    </xdr:to>
    <xdr:sp macro="" textlink="">
      <xdr:nvSpPr>
        <xdr:cNvPr id="209" name="楕円 208"/>
        <xdr:cNvSpPr/>
      </xdr:nvSpPr>
      <xdr:spPr>
        <a:xfrm>
          <a:off x="47752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10431</xdr:rowOff>
    </xdr:from>
    <xdr:ext cx="762000" cy="259045"/>
    <xdr:sp macro="" textlink="">
      <xdr:nvSpPr>
        <xdr:cNvPr id="210" name="扶助費該当値テキスト"/>
        <xdr:cNvSpPr txBox="1"/>
      </xdr:nvSpPr>
      <xdr:spPr>
        <a:xfrm>
          <a:off x="4914900" y="978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110490</xdr:rowOff>
    </xdr:from>
    <xdr:to>
      <xdr:col>20</xdr:col>
      <xdr:colOff>38100</xdr:colOff>
      <xdr:row>58</xdr:row>
      <xdr:rowOff>40640</xdr:rowOff>
    </xdr:to>
    <xdr:sp macro="" textlink="">
      <xdr:nvSpPr>
        <xdr:cNvPr id="211" name="楕円 210"/>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212" name="テキスト ボックス 211"/>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37338</xdr:rowOff>
    </xdr:from>
    <xdr:to>
      <xdr:col>15</xdr:col>
      <xdr:colOff>149225</xdr:colOff>
      <xdr:row>57</xdr:row>
      <xdr:rowOff>138938</xdr:rowOff>
    </xdr:to>
    <xdr:sp macro="" textlink="">
      <xdr:nvSpPr>
        <xdr:cNvPr id="213" name="楕円 212"/>
        <xdr:cNvSpPr/>
      </xdr:nvSpPr>
      <xdr:spPr>
        <a:xfrm>
          <a:off x="3048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149115</xdr:rowOff>
    </xdr:from>
    <xdr:ext cx="762000" cy="259045"/>
    <xdr:sp macro="" textlink="">
      <xdr:nvSpPr>
        <xdr:cNvPr id="214" name="テキスト ボックス 213"/>
        <xdr:cNvSpPr txBox="1"/>
      </xdr:nvSpPr>
      <xdr:spPr>
        <a:xfrm>
          <a:off x="2717800" y="95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135636</xdr:rowOff>
    </xdr:from>
    <xdr:to>
      <xdr:col>11</xdr:col>
      <xdr:colOff>60325</xdr:colOff>
      <xdr:row>57</xdr:row>
      <xdr:rowOff>65786</xdr:rowOff>
    </xdr:to>
    <xdr:sp macro="" textlink="">
      <xdr:nvSpPr>
        <xdr:cNvPr id="215" name="楕円 214"/>
        <xdr:cNvSpPr/>
      </xdr:nvSpPr>
      <xdr:spPr>
        <a:xfrm>
          <a:off x="2159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50563</xdr:rowOff>
    </xdr:from>
    <xdr:ext cx="762000" cy="259045"/>
    <xdr:sp macro="" textlink="">
      <xdr:nvSpPr>
        <xdr:cNvPr id="216" name="テキスト ボックス 215"/>
        <xdr:cNvSpPr txBox="1"/>
      </xdr:nvSpPr>
      <xdr:spPr>
        <a:xfrm>
          <a:off x="1828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7" name="楕円 216"/>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8" name="テキスト ボックス 217"/>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国民健康保険事業会計への繰出金の減などにより、前年度より０．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前年度同様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２３区平均を下回った。引き続き、保険料の徴収強化等により、普通会計の負担を減らすよう努めていく。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4" name="直線コネクタ 243"/>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7"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8" name="直線コネクタ 247"/>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35560</xdr:rowOff>
    </xdr:to>
    <xdr:cxnSp macro="">
      <xdr:nvCxnSpPr>
        <xdr:cNvPr id="249" name="直線コネクタ 248"/>
        <xdr:cNvCxnSpPr/>
      </xdr:nvCxnSpPr>
      <xdr:spPr>
        <a:xfrm flipV="1">
          <a:off x="15671800" y="9911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50" name="その他平均値テキスト"/>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1" name="フローチャート: 判断 250"/>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149860</xdr:rowOff>
    </xdr:to>
    <xdr:cxnSp macro="">
      <xdr:nvCxnSpPr>
        <xdr:cNvPr id="252" name="直線コネクタ 251"/>
        <xdr:cNvCxnSpPr/>
      </xdr:nvCxnSpPr>
      <xdr:spPr>
        <a:xfrm flipV="1">
          <a:off x="14782800" y="997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3" name="フローチャート: 判断 252"/>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54" name="テキスト ボックス 253"/>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149860</xdr:rowOff>
    </xdr:to>
    <xdr:cxnSp macro="">
      <xdr:nvCxnSpPr>
        <xdr:cNvPr id="255" name="直線コネクタ 254"/>
        <xdr:cNvCxnSpPr/>
      </xdr:nvCxnSpPr>
      <xdr:spPr>
        <a:xfrm>
          <a:off x="13893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6" name="フローチャート: 判断 255"/>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7" name="テキスト ボックス 256"/>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59</xdr:row>
      <xdr:rowOff>1270</xdr:rowOff>
    </xdr:to>
    <xdr:cxnSp macro="">
      <xdr:nvCxnSpPr>
        <xdr:cNvPr id="258" name="直線コネクタ 257"/>
        <xdr:cNvCxnSpPr/>
      </xdr:nvCxnSpPr>
      <xdr:spPr>
        <a:xfrm flipV="1">
          <a:off x="13004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9" name="フローチャート: 判断 258"/>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1" name="フローチャート: 判断 260"/>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119397</xdr:rowOff>
    </xdr:from>
    <xdr:ext cx="762000" cy="259045"/>
    <xdr:sp macro="" textlink="">
      <xdr:nvSpPr>
        <xdr:cNvPr id="262" name="テキスト ボックス 261"/>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8" name="楕円 267"/>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104157</xdr:rowOff>
    </xdr:from>
    <xdr:ext cx="762000" cy="259045"/>
    <xdr:sp macro="" textlink="">
      <xdr:nvSpPr>
        <xdr:cNvPr id="269" name="その他該当値テキスト"/>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0" name="楕円 269"/>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71" name="テキスト ボックス 270"/>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2" name="楕円 271"/>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3" name="テキスト ボックス 272"/>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4" name="楕円 273"/>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5" name="テキスト ボックス 27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6" name="楕円 275"/>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7" name="テキスト ボックス 276"/>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平成２６年度以降ほぼ横ばいとなっており、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２９年度は前年度と同じ４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２３区平均を下回っている。今後も外郭団体等への補助金の更なる適正化等により、縮減に努めていく。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39</xdr:row>
      <xdr:rowOff>146050</xdr:rowOff>
    </xdr:to>
    <xdr:cxnSp macro="">
      <xdr:nvCxnSpPr>
        <xdr:cNvPr id="305" name="直線コネクタ 304"/>
        <xdr:cNvCxnSpPr/>
      </xdr:nvCxnSpPr>
      <xdr:spPr>
        <a:xfrm flipV="1">
          <a:off x="16510000" y="572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6"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7" name="直線コネクタ 306"/>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35</xdr:row>
      <xdr:rowOff>146050</xdr:rowOff>
    </xdr:to>
    <xdr:cxnSp macro="">
      <xdr:nvCxnSpPr>
        <xdr:cNvPr id="310" name="直線コネクタ 309"/>
        <xdr:cNvCxnSpPr/>
      </xdr:nvCxnSpPr>
      <xdr:spPr>
        <a:xfrm>
          <a:off x="15671800" y="614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1"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2" name="フローチャート: 判断 311"/>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146050</xdr:rowOff>
    </xdr:to>
    <xdr:cxnSp macro="">
      <xdr:nvCxnSpPr>
        <xdr:cNvPr id="313" name="直線コネクタ 312"/>
        <xdr:cNvCxnSpPr/>
      </xdr:nvCxnSpPr>
      <xdr:spPr>
        <a:xfrm>
          <a:off x="14782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4" name="フローチャート: 判断 313"/>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5" name="テキスト ボックス 31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107950</xdr:rowOff>
    </xdr:to>
    <xdr:cxnSp macro="">
      <xdr:nvCxnSpPr>
        <xdr:cNvPr id="316" name="直線コネクタ 315"/>
        <xdr:cNvCxnSpPr/>
      </xdr:nvCxnSpPr>
      <xdr:spPr>
        <a:xfrm>
          <a:off x="13893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17" name="フローチャート: 判断 316"/>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18" name="テキスト ボックス 317"/>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36</xdr:row>
      <xdr:rowOff>50800</xdr:rowOff>
    </xdr:to>
    <xdr:cxnSp macro="">
      <xdr:nvCxnSpPr>
        <xdr:cNvPr id="319" name="直線コネクタ 318"/>
        <xdr:cNvCxnSpPr/>
      </xdr:nvCxnSpPr>
      <xdr:spPr>
        <a:xfrm flipV="1">
          <a:off x="13004800" y="607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95250</xdr:rowOff>
    </xdr:from>
    <xdr:to>
      <xdr:col>69</xdr:col>
      <xdr:colOff>142875</xdr:colOff>
      <xdr:row>40</xdr:row>
      <xdr:rowOff>25400</xdr:rowOff>
    </xdr:to>
    <xdr:sp macro="" textlink="">
      <xdr:nvSpPr>
        <xdr:cNvPr id="320" name="フローチャート: 判断 319"/>
        <xdr:cNvSpPr/>
      </xdr:nvSpPr>
      <xdr:spPr>
        <a:xfrm>
          <a:off x="13843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21" name="テキスト ボックス 320"/>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2" name="フローチャート: 判断 321"/>
        <xdr:cNvSpPr/>
      </xdr:nvSpPr>
      <xdr:spPr>
        <a:xfrm>
          <a:off x="1295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23" name="テキスト ボックス 322"/>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29" name="楕円 328"/>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30"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1" name="楕円 330"/>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2" name="テキスト ボックス 331"/>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3" name="楕円 332"/>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4" name="テキスト ボックス 33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5" name="楕円 334"/>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6" name="テキスト ボックス 335"/>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7" name="楕円 336"/>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38" name="テキスト ボックス 337"/>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金がなかったことなど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により、前年度より０．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し、２３区平均を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回った。今後の起債発行においても、引き続き世代間の公平な負担を図るとともに、地方債償還額の急激な変化を抑えつつ、公債費負担の適正化に努めていく。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68" name="直線コネクタ 367"/>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0" name="直線コネクタ 36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71"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2" name="直線コネクタ 371"/>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86178</xdr:rowOff>
    </xdr:from>
    <xdr:to>
      <xdr:col>24</xdr:col>
      <xdr:colOff>25400</xdr:colOff>
      <xdr:row>77</xdr:row>
      <xdr:rowOff>4536</xdr:rowOff>
    </xdr:to>
    <xdr:cxnSp macro="">
      <xdr:nvCxnSpPr>
        <xdr:cNvPr id="373" name="直線コネクタ 372"/>
        <xdr:cNvCxnSpPr/>
      </xdr:nvCxnSpPr>
      <xdr:spPr>
        <a:xfrm flipV="1">
          <a:off x="3987800" y="12944928"/>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138084</xdr:rowOff>
    </xdr:from>
    <xdr:ext cx="762000" cy="259045"/>
    <xdr:sp macro="" textlink="">
      <xdr:nvSpPr>
        <xdr:cNvPr id="374" name="公債費平均値テキスト"/>
        <xdr:cNvSpPr txBox="1"/>
      </xdr:nvSpPr>
      <xdr:spPr>
        <a:xfrm>
          <a:off x="4914900" y="12996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5" name="フローチャート: 判断 374"/>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151493</xdr:rowOff>
    </xdr:from>
    <xdr:to>
      <xdr:col>19</xdr:col>
      <xdr:colOff>187325</xdr:colOff>
      <xdr:row>77</xdr:row>
      <xdr:rowOff>4536</xdr:rowOff>
    </xdr:to>
    <xdr:cxnSp macro="">
      <xdr:nvCxnSpPr>
        <xdr:cNvPr id="376" name="直線コネクタ 375"/>
        <xdr:cNvCxnSpPr/>
      </xdr:nvCxnSpPr>
      <xdr:spPr>
        <a:xfrm>
          <a:off x="3098800" y="130102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7" name="フローチャート: 判断 376"/>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8" name="テキスト ボックス 377"/>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151493</xdr:rowOff>
    </xdr:from>
    <xdr:to>
      <xdr:col>15</xdr:col>
      <xdr:colOff>98425</xdr:colOff>
      <xdr:row>80</xdr:row>
      <xdr:rowOff>78014</xdr:rowOff>
    </xdr:to>
    <xdr:cxnSp macro="">
      <xdr:nvCxnSpPr>
        <xdr:cNvPr id="379" name="直線コネクタ 378"/>
        <xdr:cNvCxnSpPr/>
      </xdr:nvCxnSpPr>
      <xdr:spPr>
        <a:xfrm flipV="1">
          <a:off x="2209800" y="13010243"/>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80" name="フローチャート: 判断 379"/>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381" name="テキスト ボックス 380"/>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86179</xdr:rowOff>
    </xdr:from>
    <xdr:to>
      <xdr:col>11</xdr:col>
      <xdr:colOff>9525</xdr:colOff>
      <xdr:row>80</xdr:row>
      <xdr:rowOff>78014</xdr:rowOff>
    </xdr:to>
    <xdr:cxnSp macro="">
      <xdr:nvCxnSpPr>
        <xdr:cNvPr id="382" name="直線コネクタ 381"/>
        <xdr:cNvCxnSpPr/>
      </xdr:nvCxnSpPr>
      <xdr:spPr>
        <a:xfrm>
          <a:off x="1320800" y="136307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3" name="フローチャート: 判断 38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114498</xdr:rowOff>
    </xdr:from>
    <xdr:ext cx="762000" cy="259045"/>
    <xdr:sp macro="" textlink="">
      <xdr:nvSpPr>
        <xdr:cNvPr id="384" name="テキスト ボックス 383"/>
        <xdr:cNvSpPr txBox="1"/>
      </xdr:nvSpPr>
      <xdr:spPr>
        <a:xfrm>
          <a:off x="1828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5" name="フローチャート: 判断 384"/>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386" name="テキスト ボックス 385"/>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92" name="楕円 391"/>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93" name="公債費該当値テキスト"/>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125186</xdr:rowOff>
    </xdr:from>
    <xdr:to>
      <xdr:col>20</xdr:col>
      <xdr:colOff>38100</xdr:colOff>
      <xdr:row>77</xdr:row>
      <xdr:rowOff>55336</xdr:rowOff>
    </xdr:to>
    <xdr:sp macro="" textlink="">
      <xdr:nvSpPr>
        <xdr:cNvPr id="394" name="楕円 393"/>
        <xdr:cNvSpPr/>
      </xdr:nvSpPr>
      <xdr:spPr>
        <a:xfrm>
          <a:off x="3937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40113</xdr:rowOff>
    </xdr:from>
    <xdr:ext cx="736600" cy="259045"/>
    <xdr:sp macro="" textlink="">
      <xdr:nvSpPr>
        <xdr:cNvPr id="395" name="テキスト ボックス 394"/>
        <xdr:cNvSpPr txBox="1"/>
      </xdr:nvSpPr>
      <xdr:spPr>
        <a:xfrm>
          <a:off x="3606800" y="1324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100693</xdr:rowOff>
    </xdr:from>
    <xdr:to>
      <xdr:col>15</xdr:col>
      <xdr:colOff>149225</xdr:colOff>
      <xdr:row>76</xdr:row>
      <xdr:rowOff>30843</xdr:rowOff>
    </xdr:to>
    <xdr:sp macro="" textlink="">
      <xdr:nvSpPr>
        <xdr:cNvPr id="396" name="楕円 395"/>
        <xdr:cNvSpPr/>
      </xdr:nvSpPr>
      <xdr:spPr>
        <a:xfrm>
          <a:off x="3048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41020</xdr:rowOff>
    </xdr:from>
    <xdr:ext cx="762000" cy="259045"/>
    <xdr:sp macro="" textlink="">
      <xdr:nvSpPr>
        <xdr:cNvPr id="397" name="テキスト ボックス 396"/>
        <xdr:cNvSpPr txBox="1"/>
      </xdr:nvSpPr>
      <xdr:spPr>
        <a:xfrm>
          <a:off x="2717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27214</xdr:rowOff>
    </xdr:from>
    <xdr:to>
      <xdr:col>11</xdr:col>
      <xdr:colOff>60325</xdr:colOff>
      <xdr:row>80</xdr:row>
      <xdr:rowOff>128814</xdr:rowOff>
    </xdr:to>
    <xdr:sp macro="" textlink="">
      <xdr:nvSpPr>
        <xdr:cNvPr id="398" name="楕円 397"/>
        <xdr:cNvSpPr/>
      </xdr:nvSpPr>
      <xdr:spPr>
        <a:xfrm>
          <a:off x="2159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113591</xdr:rowOff>
    </xdr:from>
    <xdr:ext cx="762000" cy="259045"/>
    <xdr:sp macro="" textlink="">
      <xdr:nvSpPr>
        <xdr:cNvPr id="399" name="テキスト ボックス 398"/>
        <xdr:cNvSpPr txBox="1"/>
      </xdr:nvSpPr>
      <xdr:spPr>
        <a:xfrm>
          <a:off x="1828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400" name="楕円 399"/>
        <xdr:cNvSpPr/>
      </xdr:nvSpPr>
      <xdr:spPr>
        <a:xfrm>
          <a:off x="1270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147156</xdr:rowOff>
    </xdr:from>
    <xdr:ext cx="762000" cy="259045"/>
    <xdr:sp macro="" textlink="">
      <xdr:nvSpPr>
        <xdr:cNvPr id="401" name="テキスト ボックス 400"/>
        <xdr:cNvSpPr txBox="1"/>
      </xdr:nvSpPr>
      <xdr:spPr>
        <a:xfrm>
          <a:off x="939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前年度と比較０．８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減少したものの、引き続き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２３区平均を上回っている。今後とも行財政改革への取組みを通じ経常的経費の削減に努めていく。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29" name="直線コネクタ 428"/>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0"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1" name="直線コネクタ 430"/>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157480</xdr:rowOff>
    </xdr:from>
    <xdr:to>
      <xdr:col>82</xdr:col>
      <xdr:colOff>107950</xdr:colOff>
      <xdr:row>79</xdr:row>
      <xdr:rowOff>46989</xdr:rowOff>
    </xdr:to>
    <xdr:cxnSp macro="">
      <xdr:nvCxnSpPr>
        <xdr:cNvPr id="434" name="直線コネクタ 433"/>
        <xdr:cNvCxnSpPr/>
      </xdr:nvCxnSpPr>
      <xdr:spPr>
        <a:xfrm flipV="1">
          <a:off x="15671800" y="135305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47007</xdr:rowOff>
    </xdr:from>
    <xdr:ext cx="762000" cy="259045"/>
    <xdr:sp macro="" textlink="">
      <xdr:nvSpPr>
        <xdr:cNvPr id="435" name="公債費以外平均値テキスト"/>
        <xdr:cNvSpPr txBox="1"/>
      </xdr:nvSpPr>
      <xdr:spPr>
        <a:xfrm>
          <a:off x="16598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6" name="フローチャート: 判断 435"/>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31750</xdr:rowOff>
    </xdr:from>
    <xdr:to>
      <xdr:col>78</xdr:col>
      <xdr:colOff>69850</xdr:colOff>
      <xdr:row>79</xdr:row>
      <xdr:rowOff>46989</xdr:rowOff>
    </xdr:to>
    <xdr:cxnSp macro="">
      <xdr:nvCxnSpPr>
        <xdr:cNvPr id="437" name="直線コネクタ 436"/>
        <xdr:cNvCxnSpPr/>
      </xdr:nvCxnSpPr>
      <xdr:spPr>
        <a:xfrm>
          <a:off x="14782800" y="13576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8" name="フローチャート: 判断 437"/>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9" name="テキスト ボックス 438"/>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16511</xdr:rowOff>
    </xdr:from>
    <xdr:to>
      <xdr:col>73</xdr:col>
      <xdr:colOff>180975</xdr:colOff>
      <xdr:row>79</xdr:row>
      <xdr:rowOff>31750</xdr:rowOff>
    </xdr:to>
    <xdr:cxnSp macro="">
      <xdr:nvCxnSpPr>
        <xdr:cNvPr id="440" name="直線コネクタ 439"/>
        <xdr:cNvCxnSpPr/>
      </xdr:nvCxnSpPr>
      <xdr:spPr>
        <a:xfrm>
          <a:off x="13893800" y="13561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41" name="フローチャート: 判断 440"/>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42" name="テキスト ボックス 441"/>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16511</xdr:rowOff>
    </xdr:from>
    <xdr:to>
      <xdr:col>69</xdr:col>
      <xdr:colOff>92075</xdr:colOff>
      <xdr:row>80</xdr:row>
      <xdr:rowOff>81280</xdr:rowOff>
    </xdr:to>
    <xdr:cxnSp macro="">
      <xdr:nvCxnSpPr>
        <xdr:cNvPr id="443" name="直線コネクタ 442"/>
        <xdr:cNvCxnSpPr/>
      </xdr:nvCxnSpPr>
      <xdr:spPr>
        <a:xfrm flipV="1">
          <a:off x="13004800" y="135610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4" name="フローチャート: 判断 443"/>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5" name="テキスト ボックス 444"/>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6" name="フローチャート: 判断 445"/>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7" name="テキスト ボックス 446"/>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106680</xdr:rowOff>
    </xdr:from>
    <xdr:to>
      <xdr:col>82</xdr:col>
      <xdr:colOff>158750</xdr:colOff>
      <xdr:row>79</xdr:row>
      <xdr:rowOff>36830</xdr:rowOff>
    </xdr:to>
    <xdr:sp macro="" textlink="">
      <xdr:nvSpPr>
        <xdr:cNvPr id="453" name="楕円 452"/>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78757</xdr:rowOff>
    </xdr:from>
    <xdr:ext cx="762000" cy="259045"/>
    <xdr:sp macro="" textlink="">
      <xdr:nvSpPr>
        <xdr:cNvPr id="454"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5" name="楕円 454"/>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6" name="テキスト ボックス 455"/>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152400</xdr:rowOff>
    </xdr:from>
    <xdr:to>
      <xdr:col>74</xdr:col>
      <xdr:colOff>31750</xdr:colOff>
      <xdr:row>79</xdr:row>
      <xdr:rowOff>82550</xdr:rowOff>
    </xdr:to>
    <xdr:sp macro="" textlink="">
      <xdr:nvSpPr>
        <xdr:cNvPr id="457" name="楕円 456"/>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58" name="テキスト ボックス 457"/>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137161</xdr:rowOff>
    </xdr:from>
    <xdr:to>
      <xdr:col>69</xdr:col>
      <xdr:colOff>142875</xdr:colOff>
      <xdr:row>79</xdr:row>
      <xdr:rowOff>67311</xdr:rowOff>
    </xdr:to>
    <xdr:sp macro="" textlink="">
      <xdr:nvSpPr>
        <xdr:cNvPr id="459" name="楕円 458"/>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52088</xdr:rowOff>
    </xdr:from>
    <xdr:ext cx="762000" cy="259045"/>
    <xdr:sp macro="" textlink="">
      <xdr:nvSpPr>
        <xdr:cNvPr id="460" name="テキスト ボックス 459"/>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30480</xdr:rowOff>
    </xdr:from>
    <xdr:to>
      <xdr:col>65</xdr:col>
      <xdr:colOff>53975</xdr:colOff>
      <xdr:row>80</xdr:row>
      <xdr:rowOff>132080</xdr:rowOff>
    </xdr:to>
    <xdr:sp macro="" textlink="">
      <xdr:nvSpPr>
        <xdr:cNvPr id="461" name="楕円 460"/>
        <xdr:cNvSpPr/>
      </xdr:nvSpPr>
      <xdr:spPr>
        <a:xfrm>
          <a:off x="12954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116857</xdr:rowOff>
    </xdr:from>
    <xdr:ext cx="762000" cy="259045"/>
    <xdr:sp macro="" textlink="">
      <xdr:nvSpPr>
        <xdr:cNvPr id="462" name="テキスト ボックス 461"/>
        <xdr:cNvSpPr txBox="1"/>
      </xdr:nvSpPr>
      <xdr:spPr>
        <a:xfrm>
          <a:off x="12623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121067</xdr:rowOff>
    </xdr:from>
    <xdr:to>
      <xdr:col>29</xdr:col>
      <xdr:colOff>127000</xdr:colOff>
      <xdr:row>17</xdr:row>
      <xdr:rowOff>124083</xdr:rowOff>
    </xdr:to>
    <xdr:cxnSp macro="">
      <xdr:nvCxnSpPr>
        <xdr:cNvPr id="52" name="直線コネクタ 51"/>
        <xdr:cNvCxnSpPr/>
      </xdr:nvCxnSpPr>
      <xdr:spPr bwMode="auto">
        <a:xfrm>
          <a:off x="5003800" y="3083342"/>
          <a:ext cx="647700" cy="3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26887</xdr:rowOff>
    </xdr:from>
    <xdr:ext cx="762000" cy="259045"/>
    <xdr:sp macro="" textlink="">
      <xdr:nvSpPr>
        <xdr:cNvPr id="53" name="人口1人当たり決算額の推移平均値テキスト130"/>
        <xdr:cNvSpPr txBox="1"/>
      </xdr:nvSpPr>
      <xdr:spPr>
        <a:xfrm>
          <a:off x="5740400" y="3160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116746</xdr:rowOff>
    </xdr:from>
    <xdr:to>
      <xdr:col>26</xdr:col>
      <xdr:colOff>50800</xdr:colOff>
      <xdr:row>17</xdr:row>
      <xdr:rowOff>121067</xdr:rowOff>
    </xdr:to>
    <xdr:cxnSp macro="">
      <xdr:nvCxnSpPr>
        <xdr:cNvPr id="55" name="直線コネクタ 54"/>
        <xdr:cNvCxnSpPr/>
      </xdr:nvCxnSpPr>
      <xdr:spPr bwMode="auto">
        <a:xfrm>
          <a:off x="4305300" y="3079021"/>
          <a:ext cx="698500" cy="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135188</xdr:rowOff>
    </xdr:from>
    <xdr:ext cx="736600" cy="259045"/>
    <xdr:sp macro="" textlink="">
      <xdr:nvSpPr>
        <xdr:cNvPr id="57" name="テキスト ボックス 56"/>
        <xdr:cNvSpPr txBox="1"/>
      </xdr:nvSpPr>
      <xdr:spPr>
        <a:xfrm>
          <a:off x="4622800" y="326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95290</xdr:rowOff>
    </xdr:from>
    <xdr:to>
      <xdr:col>22</xdr:col>
      <xdr:colOff>114300</xdr:colOff>
      <xdr:row>17</xdr:row>
      <xdr:rowOff>116746</xdr:rowOff>
    </xdr:to>
    <xdr:cxnSp macro="">
      <xdr:nvCxnSpPr>
        <xdr:cNvPr id="58" name="直線コネクタ 57"/>
        <xdr:cNvCxnSpPr/>
      </xdr:nvCxnSpPr>
      <xdr:spPr bwMode="auto">
        <a:xfrm>
          <a:off x="3606800" y="3057565"/>
          <a:ext cx="698500" cy="2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134971</xdr:rowOff>
    </xdr:from>
    <xdr:ext cx="762000" cy="259045"/>
    <xdr:sp macro="" textlink="">
      <xdr:nvSpPr>
        <xdr:cNvPr id="60" name="テキスト ボックス 59"/>
        <xdr:cNvSpPr txBox="1"/>
      </xdr:nvSpPr>
      <xdr:spPr>
        <a:xfrm>
          <a:off x="3924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88780</xdr:rowOff>
    </xdr:from>
    <xdr:to>
      <xdr:col>18</xdr:col>
      <xdr:colOff>177800</xdr:colOff>
      <xdr:row>17</xdr:row>
      <xdr:rowOff>95290</xdr:rowOff>
    </xdr:to>
    <xdr:cxnSp macro="">
      <xdr:nvCxnSpPr>
        <xdr:cNvPr id="61" name="直線コネクタ 60"/>
        <xdr:cNvCxnSpPr/>
      </xdr:nvCxnSpPr>
      <xdr:spPr bwMode="auto">
        <a:xfrm>
          <a:off x="2908300" y="3051055"/>
          <a:ext cx="698500" cy="6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129125</xdr:rowOff>
    </xdr:from>
    <xdr:ext cx="762000" cy="259045"/>
    <xdr:sp macro="" textlink="">
      <xdr:nvSpPr>
        <xdr:cNvPr id="63" name="テキスト ボックス 62"/>
        <xdr:cNvSpPr txBox="1"/>
      </xdr:nvSpPr>
      <xdr:spPr>
        <a:xfrm>
          <a:off x="32258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124412</xdr:rowOff>
    </xdr:from>
    <xdr:ext cx="762000" cy="259045"/>
    <xdr:sp macro="" textlink="">
      <xdr:nvSpPr>
        <xdr:cNvPr id="65" name="テキスト ボックス 64"/>
        <xdr:cNvSpPr txBox="1"/>
      </xdr:nvSpPr>
      <xdr:spPr>
        <a:xfrm>
          <a:off x="2527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73283</xdr:rowOff>
    </xdr:from>
    <xdr:to>
      <xdr:col>29</xdr:col>
      <xdr:colOff>177800</xdr:colOff>
      <xdr:row>18</xdr:row>
      <xdr:rowOff>3433</xdr:rowOff>
    </xdr:to>
    <xdr:sp macro="" textlink="">
      <xdr:nvSpPr>
        <xdr:cNvPr id="71" name="楕円 70"/>
        <xdr:cNvSpPr/>
      </xdr:nvSpPr>
      <xdr:spPr bwMode="auto">
        <a:xfrm>
          <a:off x="5600700" y="303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89810</xdr:rowOff>
    </xdr:from>
    <xdr:ext cx="762000" cy="259045"/>
    <xdr:sp macro="" textlink="">
      <xdr:nvSpPr>
        <xdr:cNvPr id="72" name="人口1人当たり決算額の推移該当値テキスト130"/>
        <xdr:cNvSpPr txBox="1"/>
      </xdr:nvSpPr>
      <xdr:spPr>
        <a:xfrm>
          <a:off x="5740400" y="288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70267</xdr:rowOff>
    </xdr:from>
    <xdr:to>
      <xdr:col>26</xdr:col>
      <xdr:colOff>101600</xdr:colOff>
      <xdr:row>18</xdr:row>
      <xdr:rowOff>417</xdr:rowOff>
    </xdr:to>
    <xdr:sp macro="" textlink="">
      <xdr:nvSpPr>
        <xdr:cNvPr id="73" name="楕円 72"/>
        <xdr:cNvSpPr/>
      </xdr:nvSpPr>
      <xdr:spPr bwMode="auto">
        <a:xfrm>
          <a:off x="4953000" y="303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10594</xdr:rowOff>
    </xdr:from>
    <xdr:ext cx="736600" cy="259045"/>
    <xdr:sp macro="" textlink="">
      <xdr:nvSpPr>
        <xdr:cNvPr id="74" name="テキスト ボックス 73"/>
        <xdr:cNvSpPr txBox="1"/>
      </xdr:nvSpPr>
      <xdr:spPr>
        <a:xfrm>
          <a:off x="4622800" y="280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65946</xdr:rowOff>
    </xdr:from>
    <xdr:to>
      <xdr:col>22</xdr:col>
      <xdr:colOff>165100</xdr:colOff>
      <xdr:row>17</xdr:row>
      <xdr:rowOff>167546</xdr:rowOff>
    </xdr:to>
    <xdr:sp macro="" textlink="">
      <xdr:nvSpPr>
        <xdr:cNvPr id="75" name="楕円 74"/>
        <xdr:cNvSpPr/>
      </xdr:nvSpPr>
      <xdr:spPr bwMode="auto">
        <a:xfrm>
          <a:off x="4254500" y="302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6273</xdr:rowOff>
    </xdr:from>
    <xdr:ext cx="762000" cy="259045"/>
    <xdr:sp macro="" textlink="">
      <xdr:nvSpPr>
        <xdr:cNvPr id="76" name="テキスト ボックス 75"/>
        <xdr:cNvSpPr txBox="1"/>
      </xdr:nvSpPr>
      <xdr:spPr>
        <a:xfrm>
          <a:off x="3924300" y="279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44490</xdr:rowOff>
    </xdr:from>
    <xdr:to>
      <xdr:col>19</xdr:col>
      <xdr:colOff>38100</xdr:colOff>
      <xdr:row>17</xdr:row>
      <xdr:rowOff>146090</xdr:rowOff>
    </xdr:to>
    <xdr:sp macro="" textlink="">
      <xdr:nvSpPr>
        <xdr:cNvPr id="77" name="楕円 76"/>
        <xdr:cNvSpPr/>
      </xdr:nvSpPr>
      <xdr:spPr bwMode="auto">
        <a:xfrm>
          <a:off x="3556000" y="3006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156267</xdr:rowOff>
    </xdr:from>
    <xdr:ext cx="762000" cy="259045"/>
    <xdr:sp macro="" textlink="">
      <xdr:nvSpPr>
        <xdr:cNvPr id="78" name="テキスト ボックス 77"/>
        <xdr:cNvSpPr txBox="1"/>
      </xdr:nvSpPr>
      <xdr:spPr>
        <a:xfrm>
          <a:off x="3225800" y="277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37980</xdr:rowOff>
    </xdr:from>
    <xdr:to>
      <xdr:col>15</xdr:col>
      <xdr:colOff>101600</xdr:colOff>
      <xdr:row>17</xdr:row>
      <xdr:rowOff>139580</xdr:rowOff>
    </xdr:to>
    <xdr:sp macro="" textlink="">
      <xdr:nvSpPr>
        <xdr:cNvPr id="79" name="楕円 78"/>
        <xdr:cNvSpPr/>
      </xdr:nvSpPr>
      <xdr:spPr bwMode="auto">
        <a:xfrm>
          <a:off x="2857500" y="300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149757</xdr:rowOff>
    </xdr:from>
    <xdr:ext cx="762000" cy="259045"/>
    <xdr:sp macro="" textlink="">
      <xdr:nvSpPr>
        <xdr:cNvPr id="80" name="テキスト ボックス 79"/>
        <xdr:cNvSpPr txBox="1"/>
      </xdr:nvSpPr>
      <xdr:spPr>
        <a:xfrm>
          <a:off x="2527300" y="276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92166</xdr:rowOff>
    </xdr:from>
    <xdr:to>
      <xdr:col>29</xdr:col>
      <xdr:colOff>127000</xdr:colOff>
      <xdr:row>38</xdr:row>
      <xdr:rowOff>107080</xdr:rowOff>
    </xdr:to>
    <xdr:cxnSp macro="">
      <xdr:nvCxnSpPr>
        <xdr:cNvPr id="112" name="直線コネクタ 111"/>
        <xdr:cNvCxnSpPr/>
      </xdr:nvCxnSpPr>
      <xdr:spPr bwMode="auto">
        <a:xfrm flipV="1">
          <a:off x="5651500" y="6016716"/>
          <a:ext cx="0" cy="15579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79157</xdr:rowOff>
    </xdr:from>
    <xdr:ext cx="762000" cy="259045"/>
    <xdr:sp macro="" textlink="">
      <xdr:nvSpPr>
        <xdr:cNvPr id="113" name="人口1人当たり決算額の推移最小値テキスト445"/>
        <xdr:cNvSpPr txBox="1"/>
      </xdr:nvSpPr>
      <xdr:spPr>
        <a:xfrm>
          <a:off x="5740400" y="75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107080</xdr:rowOff>
    </xdr:from>
    <xdr:to>
      <xdr:col>30</xdr:col>
      <xdr:colOff>25400</xdr:colOff>
      <xdr:row>38</xdr:row>
      <xdr:rowOff>107080</xdr:rowOff>
    </xdr:to>
    <xdr:cxnSp macro="">
      <xdr:nvCxnSpPr>
        <xdr:cNvPr id="114" name="直線コネクタ 113"/>
        <xdr:cNvCxnSpPr/>
      </xdr:nvCxnSpPr>
      <xdr:spPr bwMode="auto">
        <a:xfrm>
          <a:off x="5562600" y="7574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7093</xdr:rowOff>
    </xdr:from>
    <xdr:ext cx="762000" cy="259045"/>
    <xdr:sp macro="" textlink="">
      <xdr:nvSpPr>
        <xdr:cNvPr id="115" name="人口1人当たり決算額の推移最大値テキスト445"/>
        <xdr:cNvSpPr txBox="1"/>
      </xdr:nvSpPr>
      <xdr:spPr>
        <a:xfrm>
          <a:off x="5740400" y="576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92166</xdr:rowOff>
    </xdr:from>
    <xdr:to>
      <xdr:col>30</xdr:col>
      <xdr:colOff>25400</xdr:colOff>
      <xdr:row>33</xdr:row>
      <xdr:rowOff>92166</xdr:rowOff>
    </xdr:to>
    <xdr:cxnSp macro="">
      <xdr:nvCxnSpPr>
        <xdr:cNvPr id="116" name="直線コネクタ 115"/>
        <xdr:cNvCxnSpPr/>
      </xdr:nvCxnSpPr>
      <xdr:spPr bwMode="auto">
        <a:xfrm>
          <a:off x="5562600" y="6016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325338</xdr:rowOff>
    </xdr:from>
    <xdr:to>
      <xdr:col>29</xdr:col>
      <xdr:colOff>127000</xdr:colOff>
      <xdr:row>36</xdr:row>
      <xdr:rowOff>139192</xdr:rowOff>
    </xdr:to>
    <xdr:cxnSp macro="">
      <xdr:nvCxnSpPr>
        <xdr:cNvPr id="117" name="直線コネクタ 116"/>
        <xdr:cNvCxnSpPr/>
      </xdr:nvCxnSpPr>
      <xdr:spPr bwMode="auto">
        <a:xfrm>
          <a:off x="5003800" y="6935688"/>
          <a:ext cx="647700" cy="156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133875</xdr:rowOff>
    </xdr:from>
    <xdr:ext cx="762000" cy="259045"/>
    <xdr:sp macro="" textlink="">
      <xdr:nvSpPr>
        <xdr:cNvPr id="118" name="人口1人当たり決算額の推移平均値テキスト445"/>
        <xdr:cNvSpPr txBox="1"/>
      </xdr:nvSpPr>
      <xdr:spPr>
        <a:xfrm>
          <a:off x="5740400" y="67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288798</xdr:rowOff>
    </xdr:from>
    <xdr:to>
      <xdr:col>29</xdr:col>
      <xdr:colOff>177800</xdr:colOff>
      <xdr:row>36</xdr:row>
      <xdr:rowOff>47498</xdr:rowOff>
    </xdr:to>
    <xdr:sp macro="" textlink="">
      <xdr:nvSpPr>
        <xdr:cNvPr id="119" name="フローチャート: 判断 118"/>
        <xdr:cNvSpPr/>
      </xdr:nvSpPr>
      <xdr:spPr bwMode="auto">
        <a:xfrm>
          <a:off x="5600700" y="6899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325338</xdr:rowOff>
    </xdr:from>
    <xdr:to>
      <xdr:col>26</xdr:col>
      <xdr:colOff>50800</xdr:colOff>
      <xdr:row>36</xdr:row>
      <xdr:rowOff>6931</xdr:rowOff>
    </xdr:to>
    <xdr:cxnSp macro="">
      <xdr:nvCxnSpPr>
        <xdr:cNvPr id="120" name="直線コネクタ 119"/>
        <xdr:cNvCxnSpPr/>
      </xdr:nvCxnSpPr>
      <xdr:spPr bwMode="auto">
        <a:xfrm flipV="1">
          <a:off x="4305300" y="6935688"/>
          <a:ext cx="698500" cy="2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150658</xdr:rowOff>
    </xdr:from>
    <xdr:to>
      <xdr:col>26</xdr:col>
      <xdr:colOff>101600</xdr:colOff>
      <xdr:row>35</xdr:row>
      <xdr:rowOff>252258</xdr:rowOff>
    </xdr:to>
    <xdr:sp macro="" textlink="">
      <xdr:nvSpPr>
        <xdr:cNvPr id="121" name="フローチャート: 判断 120"/>
        <xdr:cNvSpPr/>
      </xdr:nvSpPr>
      <xdr:spPr bwMode="auto">
        <a:xfrm>
          <a:off x="4953000" y="6761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262435</xdr:rowOff>
    </xdr:from>
    <xdr:ext cx="736600" cy="259045"/>
    <xdr:sp macro="" textlink="">
      <xdr:nvSpPr>
        <xdr:cNvPr id="122" name="テキスト ボックス 121"/>
        <xdr:cNvSpPr txBox="1"/>
      </xdr:nvSpPr>
      <xdr:spPr>
        <a:xfrm>
          <a:off x="4622800" y="652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333828</xdr:rowOff>
    </xdr:from>
    <xdr:to>
      <xdr:col>22</xdr:col>
      <xdr:colOff>114300</xdr:colOff>
      <xdr:row>36</xdr:row>
      <xdr:rowOff>6931</xdr:rowOff>
    </xdr:to>
    <xdr:cxnSp macro="">
      <xdr:nvCxnSpPr>
        <xdr:cNvPr id="123" name="直線コネクタ 122"/>
        <xdr:cNvCxnSpPr/>
      </xdr:nvCxnSpPr>
      <xdr:spPr bwMode="auto">
        <a:xfrm>
          <a:off x="3606800" y="6601278"/>
          <a:ext cx="698500" cy="358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16873</xdr:rowOff>
    </xdr:from>
    <xdr:to>
      <xdr:col>22</xdr:col>
      <xdr:colOff>165100</xdr:colOff>
      <xdr:row>35</xdr:row>
      <xdr:rowOff>118473</xdr:rowOff>
    </xdr:to>
    <xdr:sp macro="" textlink="">
      <xdr:nvSpPr>
        <xdr:cNvPr id="124" name="フローチャート: 判断 123"/>
        <xdr:cNvSpPr/>
      </xdr:nvSpPr>
      <xdr:spPr bwMode="auto">
        <a:xfrm>
          <a:off x="4254500" y="6627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128650</xdr:rowOff>
    </xdr:from>
    <xdr:ext cx="762000" cy="259045"/>
    <xdr:sp macro="" textlink="">
      <xdr:nvSpPr>
        <xdr:cNvPr id="125" name="テキスト ボックス 124"/>
        <xdr:cNvSpPr txBox="1"/>
      </xdr:nvSpPr>
      <xdr:spPr>
        <a:xfrm>
          <a:off x="3924300" y="639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189266</xdr:rowOff>
    </xdr:from>
    <xdr:to>
      <xdr:col>18</xdr:col>
      <xdr:colOff>177800</xdr:colOff>
      <xdr:row>34</xdr:row>
      <xdr:rowOff>333828</xdr:rowOff>
    </xdr:to>
    <xdr:cxnSp macro="">
      <xdr:nvCxnSpPr>
        <xdr:cNvPr id="126" name="直線コネクタ 125"/>
        <xdr:cNvCxnSpPr/>
      </xdr:nvCxnSpPr>
      <xdr:spPr bwMode="auto">
        <a:xfrm>
          <a:off x="2908300" y="6456716"/>
          <a:ext cx="698500" cy="144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192351</xdr:rowOff>
    </xdr:from>
    <xdr:to>
      <xdr:col>19</xdr:col>
      <xdr:colOff>38100</xdr:colOff>
      <xdr:row>34</xdr:row>
      <xdr:rowOff>293951</xdr:rowOff>
    </xdr:to>
    <xdr:sp macro="" textlink="">
      <xdr:nvSpPr>
        <xdr:cNvPr id="127" name="フローチャート: 判断 126"/>
        <xdr:cNvSpPr/>
      </xdr:nvSpPr>
      <xdr:spPr bwMode="auto">
        <a:xfrm>
          <a:off x="3556000" y="6459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304128</xdr:rowOff>
    </xdr:from>
    <xdr:ext cx="762000" cy="259045"/>
    <xdr:sp macro="" textlink="">
      <xdr:nvSpPr>
        <xdr:cNvPr id="128" name="テキスト ボックス 127"/>
        <xdr:cNvSpPr txBox="1"/>
      </xdr:nvSpPr>
      <xdr:spPr>
        <a:xfrm>
          <a:off x="3225800" y="622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119307</xdr:rowOff>
    </xdr:from>
    <xdr:to>
      <xdr:col>15</xdr:col>
      <xdr:colOff>101600</xdr:colOff>
      <xdr:row>34</xdr:row>
      <xdr:rowOff>220907</xdr:rowOff>
    </xdr:to>
    <xdr:sp macro="" textlink="">
      <xdr:nvSpPr>
        <xdr:cNvPr id="129" name="フローチャート: 判断 128"/>
        <xdr:cNvSpPr/>
      </xdr:nvSpPr>
      <xdr:spPr bwMode="auto">
        <a:xfrm>
          <a:off x="2857500" y="6386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231084</xdr:rowOff>
    </xdr:from>
    <xdr:ext cx="762000" cy="259045"/>
    <xdr:sp macro="" textlink="">
      <xdr:nvSpPr>
        <xdr:cNvPr id="130" name="テキスト ボックス 129"/>
        <xdr:cNvSpPr txBox="1"/>
      </xdr:nvSpPr>
      <xdr:spPr>
        <a:xfrm>
          <a:off x="2527300" y="61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88392</xdr:rowOff>
    </xdr:from>
    <xdr:to>
      <xdr:col>29</xdr:col>
      <xdr:colOff>177800</xdr:colOff>
      <xdr:row>37</xdr:row>
      <xdr:rowOff>18542</xdr:rowOff>
    </xdr:to>
    <xdr:sp macro="" textlink="">
      <xdr:nvSpPr>
        <xdr:cNvPr id="136" name="楕円 135"/>
        <xdr:cNvSpPr/>
      </xdr:nvSpPr>
      <xdr:spPr bwMode="auto">
        <a:xfrm>
          <a:off x="5600700" y="704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60469</xdr:rowOff>
    </xdr:from>
    <xdr:ext cx="762000" cy="259045"/>
    <xdr:sp macro="" textlink="">
      <xdr:nvSpPr>
        <xdr:cNvPr id="137" name="人口1人当たり決算額の推移該当値テキスト445"/>
        <xdr:cNvSpPr txBox="1"/>
      </xdr:nvSpPr>
      <xdr:spPr>
        <a:xfrm>
          <a:off x="5740400" y="70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274538</xdr:rowOff>
    </xdr:from>
    <xdr:to>
      <xdr:col>26</xdr:col>
      <xdr:colOff>101600</xdr:colOff>
      <xdr:row>36</xdr:row>
      <xdr:rowOff>33238</xdr:rowOff>
    </xdr:to>
    <xdr:sp macro="" textlink="">
      <xdr:nvSpPr>
        <xdr:cNvPr id="138" name="楕円 137"/>
        <xdr:cNvSpPr/>
      </xdr:nvSpPr>
      <xdr:spPr bwMode="auto">
        <a:xfrm>
          <a:off x="4953000" y="688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18015</xdr:rowOff>
    </xdr:from>
    <xdr:ext cx="736600" cy="259045"/>
    <xdr:sp macro="" textlink="">
      <xdr:nvSpPr>
        <xdr:cNvPr id="139" name="テキスト ボックス 138"/>
        <xdr:cNvSpPr txBox="1"/>
      </xdr:nvSpPr>
      <xdr:spPr>
        <a:xfrm>
          <a:off x="4622800" y="697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299031</xdr:rowOff>
    </xdr:from>
    <xdr:to>
      <xdr:col>22</xdr:col>
      <xdr:colOff>165100</xdr:colOff>
      <xdr:row>36</xdr:row>
      <xdr:rowOff>57731</xdr:rowOff>
    </xdr:to>
    <xdr:sp macro="" textlink="">
      <xdr:nvSpPr>
        <xdr:cNvPr id="140" name="楕円 139"/>
        <xdr:cNvSpPr/>
      </xdr:nvSpPr>
      <xdr:spPr bwMode="auto">
        <a:xfrm>
          <a:off x="4254500" y="6909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42508</xdr:rowOff>
    </xdr:from>
    <xdr:ext cx="762000" cy="259045"/>
    <xdr:sp macro="" textlink="">
      <xdr:nvSpPr>
        <xdr:cNvPr id="141" name="テキスト ボックス 140"/>
        <xdr:cNvSpPr txBox="1"/>
      </xdr:nvSpPr>
      <xdr:spPr>
        <a:xfrm>
          <a:off x="3924300" y="699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283028</xdr:rowOff>
    </xdr:from>
    <xdr:to>
      <xdr:col>19</xdr:col>
      <xdr:colOff>38100</xdr:colOff>
      <xdr:row>35</xdr:row>
      <xdr:rowOff>41728</xdr:rowOff>
    </xdr:to>
    <xdr:sp macro="" textlink="">
      <xdr:nvSpPr>
        <xdr:cNvPr id="142" name="楕円 141"/>
        <xdr:cNvSpPr/>
      </xdr:nvSpPr>
      <xdr:spPr bwMode="auto">
        <a:xfrm>
          <a:off x="3556000" y="6550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26505</xdr:rowOff>
    </xdr:from>
    <xdr:ext cx="762000" cy="259045"/>
    <xdr:sp macro="" textlink="">
      <xdr:nvSpPr>
        <xdr:cNvPr id="143" name="テキスト ボックス 142"/>
        <xdr:cNvSpPr txBox="1"/>
      </xdr:nvSpPr>
      <xdr:spPr>
        <a:xfrm>
          <a:off x="3225800" y="663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138466</xdr:rowOff>
    </xdr:from>
    <xdr:to>
      <xdr:col>15</xdr:col>
      <xdr:colOff>101600</xdr:colOff>
      <xdr:row>34</xdr:row>
      <xdr:rowOff>240066</xdr:rowOff>
    </xdr:to>
    <xdr:sp macro="" textlink="">
      <xdr:nvSpPr>
        <xdr:cNvPr id="144" name="楕円 143"/>
        <xdr:cNvSpPr/>
      </xdr:nvSpPr>
      <xdr:spPr bwMode="auto">
        <a:xfrm>
          <a:off x="2857500" y="6405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224843</xdr:rowOff>
    </xdr:from>
    <xdr:ext cx="762000" cy="259045"/>
    <xdr:sp macro="" textlink="">
      <xdr:nvSpPr>
        <xdr:cNvPr id="145" name="テキスト ボックス 144"/>
        <xdr:cNvSpPr txBox="1"/>
      </xdr:nvSpPr>
      <xdr:spPr>
        <a:xfrm>
          <a:off x="2527300" y="649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342,297
299,869
18.22
144,734,808
139,072,619
5,397,998
83,272,824
20,916,576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101785</xdr:rowOff>
    </xdr:from>
    <xdr:to>
      <xdr:col>24</xdr:col>
      <xdr:colOff>63500</xdr:colOff>
      <xdr:row>36</xdr:row>
      <xdr:rowOff>110504</xdr:rowOff>
    </xdr:to>
    <xdr:cxnSp macro="">
      <xdr:nvCxnSpPr>
        <xdr:cNvPr id="63" name="直線コネクタ 62"/>
        <xdr:cNvCxnSpPr/>
      </xdr:nvCxnSpPr>
      <xdr:spPr>
        <a:xfrm>
          <a:off x="3797300" y="6273985"/>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11570</xdr:rowOff>
    </xdr:from>
    <xdr:ext cx="534377" cy="259045"/>
    <xdr:sp macro="" textlink="">
      <xdr:nvSpPr>
        <xdr:cNvPr id="64" name="人件費平均値テキスト"/>
        <xdr:cNvSpPr txBox="1"/>
      </xdr:nvSpPr>
      <xdr:spPr>
        <a:xfrm>
          <a:off x="4686300" y="6355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81549</xdr:rowOff>
    </xdr:from>
    <xdr:to>
      <xdr:col>19</xdr:col>
      <xdr:colOff>177800</xdr:colOff>
      <xdr:row>36</xdr:row>
      <xdr:rowOff>101785</xdr:rowOff>
    </xdr:to>
    <xdr:cxnSp macro="">
      <xdr:nvCxnSpPr>
        <xdr:cNvPr id="66" name="直線コネクタ 65"/>
        <xdr:cNvCxnSpPr/>
      </xdr:nvCxnSpPr>
      <xdr:spPr>
        <a:xfrm>
          <a:off x="2908300" y="6253749"/>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110391</xdr:rowOff>
    </xdr:from>
    <xdr:ext cx="534377" cy="259045"/>
    <xdr:sp macro="" textlink="">
      <xdr:nvSpPr>
        <xdr:cNvPr id="68" name="テキスト ボックス 67"/>
        <xdr:cNvSpPr txBox="1"/>
      </xdr:nvSpPr>
      <xdr:spPr>
        <a:xfrm>
          <a:off x="3530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62901</xdr:rowOff>
    </xdr:from>
    <xdr:to>
      <xdr:col>15</xdr:col>
      <xdr:colOff>50800</xdr:colOff>
      <xdr:row>36</xdr:row>
      <xdr:rowOff>81549</xdr:rowOff>
    </xdr:to>
    <xdr:cxnSp macro="">
      <xdr:nvCxnSpPr>
        <xdr:cNvPr id="69" name="直線コネクタ 68"/>
        <xdr:cNvCxnSpPr/>
      </xdr:nvCxnSpPr>
      <xdr:spPr>
        <a:xfrm>
          <a:off x="2019300" y="6235101"/>
          <a:ext cx="889000" cy="1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112786</xdr:rowOff>
    </xdr:from>
    <xdr:ext cx="534377" cy="259045"/>
    <xdr:sp macro="" textlink="">
      <xdr:nvSpPr>
        <xdr:cNvPr id="71" name="テキスト ボックス 70"/>
        <xdr:cNvSpPr txBox="1"/>
      </xdr:nvSpPr>
      <xdr:spPr>
        <a:xfrm>
          <a:off x="2641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53354</xdr:rowOff>
    </xdr:from>
    <xdr:to>
      <xdr:col>10</xdr:col>
      <xdr:colOff>114300</xdr:colOff>
      <xdr:row>36</xdr:row>
      <xdr:rowOff>62901</xdr:rowOff>
    </xdr:to>
    <xdr:cxnSp macro="">
      <xdr:nvCxnSpPr>
        <xdr:cNvPr id="72" name="直線コネクタ 71"/>
        <xdr:cNvCxnSpPr/>
      </xdr:nvCxnSpPr>
      <xdr:spPr>
        <a:xfrm>
          <a:off x="1130300" y="6225554"/>
          <a:ext cx="8890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98972</xdr:rowOff>
    </xdr:from>
    <xdr:ext cx="534377" cy="259045"/>
    <xdr:sp macro="" textlink="">
      <xdr:nvSpPr>
        <xdr:cNvPr id="74" name="テキスト ボックス 73"/>
        <xdr:cNvSpPr txBox="1"/>
      </xdr:nvSpPr>
      <xdr:spPr>
        <a:xfrm>
          <a:off x="1752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91831</xdr:rowOff>
    </xdr:from>
    <xdr:ext cx="534377" cy="259045"/>
    <xdr:sp macro="" textlink="">
      <xdr:nvSpPr>
        <xdr:cNvPr id="76" name="テキスト ボックス 75"/>
        <xdr:cNvSpPr txBox="1"/>
      </xdr:nvSpPr>
      <xdr:spPr>
        <a:xfrm>
          <a:off x="863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59704</xdr:rowOff>
    </xdr:from>
    <xdr:to>
      <xdr:col>24</xdr:col>
      <xdr:colOff>114300</xdr:colOff>
      <xdr:row>36</xdr:row>
      <xdr:rowOff>161304</xdr:rowOff>
    </xdr:to>
    <xdr:sp macro="" textlink="">
      <xdr:nvSpPr>
        <xdr:cNvPr id="82" name="楕円 81"/>
        <xdr:cNvSpPr/>
      </xdr:nvSpPr>
      <xdr:spPr>
        <a:xfrm>
          <a:off x="4584700" y="62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82581</xdr:rowOff>
    </xdr:from>
    <xdr:ext cx="534377" cy="259045"/>
    <xdr:sp macro="" textlink="">
      <xdr:nvSpPr>
        <xdr:cNvPr id="83" name="人件費該当値テキスト"/>
        <xdr:cNvSpPr txBox="1"/>
      </xdr:nvSpPr>
      <xdr:spPr>
        <a:xfrm>
          <a:off x="4686300" y="608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50985</xdr:rowOff>
    </xdr:from>
    <xdr:to>
      <xdr:col>20</xdr:col>
      <xdr:colOff>38100</xdr:colOff>
      <xdr:row>36</xdr:row>
      <xdr:rowOff>152585</xdr:rowOff>
    </xdr:to>
    <xdr:sp macro="" textlink="">
      <xdr:nvSpPr>
        <xdr:cNvPr id="84" name="楕円 83"/>
        <xdr:cNvSpPr/>
      </xdr:nvSpPr>
      <xdr:spPr>
        <a:xfrm>
          <a:off x="3746500" y="62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169112</xdr:rowOff>
    </xdr:from>
    <xdr:ext cx="534377" cy="259045"/>
    <xdr:sp macro="" textlink="">
      <xdr:nvSpPr>
        <xdr:cNvPr id="85" name="テキスト ボックス 84"/>
        <xdr:cNvSpPr txBox="1"/>
      </xdr:nvSpPr>
      <xdr:spPr>
        <a:xfrm>
          <a:off x="3530111" y="59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30749</xdr:rowOff>
    </xdr:from>
    <xdr:to>
      <xdr:col>15</xdr:col>
      <xdr:colOff>101600</xdr:colOff>
      <xdr:row>36</xdr:row>
      <xdr:rowOff>132349</xdr:rowOff>
    </xdr:to>
    <xdr:sp macro="" textlink="">
      <xdr:nvSpPr>
        <xdr:cNvPr id="86" name="楕円 85"/>
        <xdr:cNvSpPr/>
      </xdr:nvSpPr>
      <xdr:spPr>
        <a:xfrm>
          <a:off x="2857500" y="62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148876</xdr:rowOff>
    </xdr:from>
    <xdr:ext cx="534377" cy="259045"/>
    <xdr:sp macro="" textlink="">
      <xdr:nvSpPr>
        <xdr:cNvPr id="87" name="テキスト ボックス 86"/>
        <xdr:cNvSpPr txBox="1"/>
      </xdr:nvSpPr>
      <xdr:spPr>
        <a:xfrm>
          <a:off x="2641111" y="597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12101</xdr:rowOff>
    </xdr:from>
    <xdr:to>
      <xdr:col>10</xdr:col>
      <xdr:colOff>165100</xdr:colOff>
      <xdr:row>36</xdr:row>
      <xdr:rowOff>113701</xdr:rowOff>
    </xdr:to>
    <xdr:sp macro="" textlink="">
      <xdr:nvSpPr>
        <xdr:cNvPr id="88" name="楕円 87"/>
        <xdr:cNvSpPr/>
      </xdr:nvSpPr>
      <xdr:spPr>
        <a:xfrm>
          <a:off x="1968500" y="61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130228</xdr:rowOff>
    </xdr:from>
    <xdr:ext cx="534377" cy="259045"/>
    <xdr:sp macro="" textlink="">
      <xdr:nvSpPr>
        <xdr:cNvPr id="89" name="テキスト ボックス 88"/>
        <xdr:cNvSpPr txBox="1"/>
      </xdr:nvSpPr>
      <xdr:spPr>
        <a:xfrm>
          <a:off x="1752111" y="595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2554</xdr:rowOff>
    </xdr:from>
    <xdr:to>
      <xdr:col>6</xdr:col>
      <xdr:colOff>38100</xdr:colOff>
      <xdr:row>36</xdr:row>
      <xdr:rowOff>104154</xdr:rowOff>
    </xdr:to>
    <xdr:sp macro="" textlink="">
      <xdr:nvSpPr>
        <xdr:cNvPr id="90" name="楕円 89"/>
        <xdr:cNvSpPr/>
      </xdr:nvSpPr>
      <xdr:spPr>
        <a:xfrm>
          <a:off x="1079500" y="61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120681</xdr:rowOff>
    </xdr:from>
    <xdr:ext cx="534377" cy="259045"/>
    <xdr:sp macro="" textlink="">
      <xdr:nvSpPr>
        <xdr:cNvPr id="91" name="テキスト ボックス 90"/>
        <xdr:cNvSpPr txBox="1"/>
      </xdr:nvSpPr>
      <xdr:spPr>
        <a:xfrm>
          <a:off x="863111" y="594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13103</xdr:rowOff>
    </xdr:from>
    <xdr:to>
      <xdr:col>24</xdr:col>
      <xdr:colOff>63500</xdr:colOff>
      <xdr:row>57</xdr:row>
      <xdr:rowOff>43202</xdr:rowOff>
    </xdr:to>
    <xdr:cxnSp macro="">
      <xdr:nvCxnSpPr>
        <xdr:cNvPr id="125" name="直線コネクタ 124"/>
        <xdr:cNvCxnSpPr/>
      </xdr:nvCxnSpPr>
      <xdr:spPr>
        <a:xfrm flipV="1">
          <a:off x="3797300" y="9785753"/>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104094</xdr:rowOff>
    </xdr:from>
    <xdr:ext cx="534377" cy="259045"/>
    <xdr:sp macro="" textlink="">
      <xdr:nvSpPr>
        <xdr:cNvPr id="126" name="物件費平均値テキスト"/>
        <xdr:cNvSpPr txBox="1"/>
      </xdr:nvSpPr>
      <xdr:spPr>
        <a:xfrm>
          <a:off x="4686300" y="987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43202</xdr:rowOff>
    </xdr:from>
    <xdr:to>
      <xdr:col>19</xdr:col>
      <xdr:colOff>177800</xdr:colOff>
      <xdr:row>57</xdr:row>
      <xdr:rowOff>49337</xdr:rowOff>
    </xdr:to>
    <xdr:cxnSp macro="">
      <xdr:nvCxnSpPr>
        <xdr:cNvPr id="128" name="直線コネクタ 127"/>
        <xdr:cNvCxnSpPr/>
      </xdr:nvCxnSpPr>
      <xdr:spPr>
        <a:xfrm flipV="1">
          <a:off x="2908300" y="9815852"/>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35342</xdr:rowOff>
    </xdr:from>
    <xdr:ext cx="534377" cy="259045"/>
    <xdr:sp macro="" textlink="">
      <xdr:nvSpPr>
        <xdr:cNvPr id="130" name="テキスト ボックス 129"/>
        <xdr:cNvSpPr txBox="1"/>
      </xdr:nvSpPr>
      <xdr:spPr>
        <a:xfrm>
          <a:off x="3530111" y="99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49337</xdr:rowOff>
    </xdr:from>
    <xdr:to>
      <xdr:col>15</xdr:col>
      <xdr:colOff>50800</xdr:colOff>
      <xdr:row>57</xdr:row>
      <xdr:rowOff>63976</xdr:rowOff>
    </xdr:to>
    <xdr:cxnSp macro="">
      <xdr:nvCxnSpPr>
        <xdr:cNvPr id="131" name="直線コネクタ 130"/>
        <xdr:cNvCxnSpPr/>
      </xdr:nvCxnSpPr>
      <xdr:spPr>
        <a:xfrm flipV="1">
          <a:off x="2019300" y="9821987"/>
          <a:ext cx="889000" cy="1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52106</xdr:rowOff>
    </xdr:from>
    <xdr:ext cx="534377" cy="259045"/>
    <xdr:sp macro="" textlink="">
      <xdr:nvSpPr>
        <xdr:cNvPr id="133" name="テキスト ボックス 132"/>
        <xdr:cNvSpPr txBox="1"/>
      </xdr:nvSpPr>
      <xdr:spPr>
        <a:xfrm>
          <a:off x="2641111" y="999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63976</xdr:rowOff>
    </xdr:from>
    <xdr:to>
      <xdr:col>10</xdr:col>
      <xdr:colOff>114300</xdr:colOff>
      <xdr:row>57</xdr:row>
      <xdr:rowOff>85112</xdr:rowOff>
    </xdr:to>
    <xdr:cxnSp macro="">
      <xdr:nvCxnSpPr>
        <xdr:cNvPr id="134" name="直線コネクタ 133"/>
        <xdr:cNvCxnSpPr/>
      </xdr:nvCxnSpPr>
      <xdr:spPr>
        <a:xfrm flipV="1">
          <a:off x="1130300" y="9836626"/>
          <a:ext cx="889000" cy="2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69242</xdr:rowOff>
    </xdr:from>
    <xdr:ext cx="534377" cy="259045"/>
    <xdr:sp macro="" textlink="">
      <xdr:nvSpPr>
        <xdr:cNvPr id="136" name="テキスト ボックス 135"/>
        <xdr:cNvSpPr txBox="1"/>
      </xdr:nvSpPr>
      <xdr:spPr>
        <a:xfrm>
          <a:off x="1752111" y="100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97445</xdr:rowOff>
    </xdr:from>
    <xdr:ext cx="534377" cy="259045"/>
    <xdr:sp macro="" textlink="">
      <xdr:nvSpPr>
        <xdr:cNvPr id="138" name="テキスト ボックス 137"/>
        <xdr:cNvSpPr txBox="1"/>
      </xdr:nvSpPr>
      <xdr:spPr>
        <a:xfrm>
          <a:off x="863111" y="100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133753</xdr:rowOff>
    </xdr:from>
    <xdr:to>
      <xdr:col>24</xdr:col>
      <xdr:colOff>114300</xdr:colOff>
      <xdr:row>57</xdr:row>
      <xdr:rowOff>63903</xdr:rowOff>
    </xdr:to>
    <xdr:sp macro="" textlink="">
      <xdr:nvSpPr>
        <xdr:cNvPr id="144" name="楕円 143"/>
        <xdr:cNvSpPr/>
      </xdr:nvSpPr>
      <xdr:spPr>
        <a:xfrm>
          <a:off x="4584700" y="97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156630</xdr:rowOff>
    </xdr:from>
    <xdr:ext cx="534377" cy="259045"/>
    <xdr:sp macro="" textlink="">
      <xdr:nvSpPr>
        <xdr:cNvPr id="145" name="物件費該当値テキスト"/>
        <xdr:cNvSpPr txBox="1"/>
      </xdr:nvSpPr>
      <xdr:spPr>
        <a:xfrm>
          <a:off x="4686300" y="958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163852</xdr:rowOff>
    </xdr:from>
    <xdr:to>
      <xdr:col>20</xdr:col>
      <xdr:colOff>38100</xdr:colOff>
      <xdr:row>57</xdr:row>
      <xdr:rowOff>94002</xdr:rowOff>
    </xdr:to>
    <xdr:sp macro="" textlink="">
      <xdr:nvSpPr>
        <xdr:cNvPr id="146" name="楕円 145"/>
        <xdr:cNvSpPr/>
      </xdr:nvSpPr>
      <xdr:spPr>
        <a:xfrm>
          <a:off x="3746500" y="97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110529</xdr:rowOff>
    </xdr:from>
    <xdr:ext cx="534377" cy="259045"/>
    <xdr:sp macro="" textlink="">
      <xdr:nvSpPr>
        <xdr:cNvPr id="147" name="テキスト ボックス 146"/>
        <xdr:cNvSpPr txBox="1"/>
      </xdr:nvSpPr>
      <xdr:spPr>
        <a:xfrm>
          <a:off x="3530111" y="954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169987</xdr:rowOff>
    </xdr:from>
    <xdr:to>
      <xdr:col>15</xdr:col>
      <xdr:colOff>101600</xdr:colOff>
      <xdr:row>57</xdr:row>
      <xdr:rowOff>100137</xdr:rowOff>
    </xdr:to>
    <xdr:sp macro="" textlink="">
      <xdr:nvSpPr>
        <xdr:cNvPr id="148" name="楕円 147"/>
        <xdr:cNvSpPr/>
      </xdr:nvSpPr>
      <xdr:spPr>
        <a:xfrm>
          <a:off x="2857500" y="97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116664</xdr:rowOff>
    </xdr:from>
    <xdr:ext cx="534377" cy="259045"/>
    <xdr:sp macro="" textlink="">
      <xdr:nvSpPr>
        <xdr:cNvPr id="149" name="テキスト ボックス 148"/>
        <xdr:cNvSpPr txBox="1"/>
      </xdr:nvSpPr>
      <xdr:spPr>
        <a:xfrm>
          <a:off x="2641111" y="954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13176</xdr:rowOff>
    </xdr:from>
    <xdr:to>
      <xdr:col>10</xdr:col>
      <xdr:colOff>165100</xdr:colOff>
      <xdr:row>57</xdr:row>
      <xdr:rowOff>114776</xdr:rowOff>
    </xdr:to>
    <xdr:sp macro="" textlink="">
      <xdr:nvSpPr>
        <xdr:cNvPr id="150" name="楕円 149"/>
        <xdr:cNvSpPr/>
      </xdr:nvSpPr>
      <xdr:spPr>
        <a:xfrm>
          <a:off x="1968500" y="97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131303</xdr:rowOff>
    </xdr:from>
    <xdr:ext cx="534377" cy="259045"/>
    <xdr:sp macro="" textlink="">
      <xdr:nvSpPr>
        <xdr:cNvPr id="151" name="テキスト ボックス 150"/>
        <xdr:cNvSpPr txBox="1"/>
      </xdr:nvSpPr>
      <xdr:spPr>
        <a:xfrm>
          <a:off x="1752111" y="95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34312</xdr:rowOff>
    </xdr:from>
    <xdr:to>
      <xdr:col>6</xdr:col>
      <xdr:colOff>38100</xdr:colOff>
      <xdr:row>57</xdr:row>
      <xdr:rowOff>135912</xdr:rowOff>
    </xdr:to>
    <xdr:sp macro="" textlink="">
      <xdr:nvSpPr>
        <xdr:cNvPr id="152" name="楕円 151"/>
        <xdr:cNvSpPr/>
      </xdr:nvSpPr>
      <xdr:spPr>
        <a:xfrm>
          <a:off x="1079500" y="98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152439</xdr:rowOff>
    </xdr:from>
    <xdr:ext cx="534377" cy="259045"/>
    <xdr:sp macro="" textlink="">
      <xdr:nvSpPr>
        <xdr:cNvPr id="153" name="テキスト ボックス 152"/>
        <xdr:cNvSpPr txBox="1"/>
      </xdr:nvSpPr>
      <xdr:spPr>
        <a:xfrm>
          <a:off x="863111" y="958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27687</xdr:rowOff>
    </xdr:from>
    <xdr:to>
      <xdr:col>24</xdr:col>
      <xdr:colOff>63500</xdr:colOff>
      <xdr:row>77</xdr:row>
      <xdr:rowOff>51198</xdr:rowOff>
    </xdr:to>
    <xdr:cxnSp macro="">
      <xdr:nvCxnSpPr>
        <xdr:cNvPr id="184" name="直線コネクタ 183"/>
        <xdr:cNvCxnSpPr/>
      </xdr:nvCxnSpPr>
      <xdr:spPr>
        <a:xfrm>
          <a:off x="3797300" y="13229337"/>
          <a:ext cx="838200" cy="2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152889</xdr:rowOff>
    </xdr:from>
    <xdr:ext cx="469744" cy="259045"/>
    <xdr:sp macro="" textlink="">
      <xdr:nvSpPr>
        <xdr:cNvPr id="185" name="維持補修費平均値テキスト"/>
        <xdr:cNvSpPr txBox="1"/>
      </xdr:nvSpPr>
      <xdr:spPr>
        <a:xfrm>
          <a:off x="4686300" y="13183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24529</xdr:rowOff>
    </xdr:from>
    <xdr:to>
      <xdr:col>19</xdr:col>
      <xdr:colOff>177800</xdr:colOff>
      <xdr:row>77</xdr:row>
      <xdr:rowOff>27687</xdr:rowOff>
    </xdr:to>
    <xdr:cxnSp macro="">
      <xdr:nvCxnSpPr>
        <xdr:cNvPr id="187" name="直線コネクタ 186"/>
        <xdr:cNvCxnSpPr/>
      </xdr:nvCxnSpPr>
      <xdr:spPr>
        <a:xfrm>
          <a:off x="2908300" y="13226179"/>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115659</xdr:rowOff>
    </xdr:from>
    <xdr:ext cx="469744" cy="259045"/>
    <xdr:sp macro="" textlink="">
      <xdr:nvSpPr>
        <xdr:cNvPr id="189" name="テキスト ボックス 188"/>
        <xdr:cNvSpPr txBox="1"/>
      </xdr:nvSpPr>
      <xdr:spPr>
        <a:xfrm>
          <a:off x="3562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24529</xdr:rowOff>
    </xdr:from>
    <xdr:to>
      <xdr:col>15</xdr:col>
      <xdr:colOff>50800</xdr:colOff>
      <xdr:row>77</xdr:row>
      <xdr:rowOff>53485</xdr:rowOff>
    </xdr:to>
    <xdr:cxnSp macro="">
      <xdr:nvCxnSpPr>
        <xdr:cNvPr id="190" name="直線コネクタ 189"/>
        <xdr:cNvCxnSpPr/>
      </xdr:nvCxnSpPr>
      <xdr:spPr>
        <a:xfrm flipV="1">
          <a:off x="2019300" y="1322617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121211</xdr:rowOff>
    </xdr:from>
    <xdr:ext cx="469744" cy="259045"/>
    <xdr:sp macro="" textlink="">
      <xdr:nvSpPr>
        <xdr:cNvPr id="192" name="テキスト ボックス 191"/>
        <xdr:cNvSpPr txBox="1"/>
      </xdr:nvSpPr>
      <xdr:spPr>
        <a:xfrm>
          <a:off x="2673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39443</xdr:rowOff>
    </xdr:from>
    <xdr:to>
      <xdr:col>10</xdr:col>
      <xdr:colOff>114300</xdr:colOff>
      <xdr:row>77</xdr:row>
      <xdr:rowOff>53485</xdr:rowOff>
    </xdr:to>
    <xdr:cxnSp macro="">
      <xdr:nvCxnSpPr>
        <xdr:cNvPr id="193" name="直線コネクタ 192"/>
        <xdr:cNvCxnSpPr/>
      </xdr:nvCxnSpPr>
      <xdr:spPr>
        <a:xfrm>
          <a:off x="1130300" y="13241093"/>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127852</xdr:rowOff>
    </xdr:from>
    <xdr:ext cx="469744" cy="259045"/>
    <xdr:sp macro="" textlink="">
      <xdr:nvSpPr>
        <xdr:cNvPr id="195" name="テキスト ボックス 194"/>
        <xdr:cNvSpPr txBox="1"/>
      </xdr:nvSpPr>
      <xdr:spPr>
        <a:xfrm>
          <a:off x="1784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149514</xdr:rowOff>
    </xdr:from>
    <xdr:ext cx="469744" cy="259045"/>
    <xdr:sp macro="" textlink="">
      <xdr:nvSpPr>
        <xdr:cNvPr id="197" name="テキスト ボックス 196"/>
        <xdr:cNvSpPr txBox="1"/>
      </xdr:nvSpPr>
      <xdr:spPr>
        <a:xfrm>
          <a:off x="895428"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398</xdr:rowOff>
    </xdr:from>
    <xdr:to>
      <xdr:col>24</xdr:col>
      <xdr:colOff>114300</xdr:colOff>
      <xdr:row>77</xdr:row>
      <xdr:rowOff>101998</xdr:rowOff>
    </xdr:to>
    <xdr:sp macro="" textlink="">
      <xdr:nvSpPr>
        <xdr:cNvPr id="203" name="楕円 202"/>
        <xdr:cNvSpPr/>
      </xdr:nvSpPr>
      <xdr:spPr>
        <a:xfrm>
          <a:off x="4584700" y="132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23275</xdr:rowOff>
    </xdr:from>
    <xdr:ext cx="469744" cy="259045"/>
    <xdr:sp macro="" textlink="">
      <xdr:nvSpPr>
        <xdr:cNvPr id="204" name="維持補修費該当値テキスト"/>
        <xdr:cNvSpPr txBox="1"/>
      </xdr:nvSpPr>
      <xdr:spPr>
        <a:xfrm>
          <a:off x="4686300" y="1305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148337</xdr:rowOff>
    </xdr:from>
    <xdr:to>
      <xdr:col>20</xdr:col>
      <xdr:colOff>38100</xdr:colOff>
      <xdr:row>77</xdr:row>
      <xdr:rowOff>78487</xdr:rowOff>
    </xdr:to>
    <xdr:sp macro="" textlink="">
      <xdr:nvSpPr>
        <xdr:cNvPr id="205" name="楕円 204"/>
        <xdr:cNvSpPr/>
      </xdr:nvSpPr>
      <xdr:spPr>
        <a:xfrm>
          <a:off x="3746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95013</xdr:rowOff>
    </xdr:from>
    <xdr:ext cx="469744" cy="259045"/>
    <xdr:sp macro="" textlink="">
      <xdr:nvSpPr>
        <xdr:cNvPr id="206" name="テキスト ボックス 205"/>
        <xdr:cNvSpPr txBox="1"/>
      </xdr:nvSpPr>
      <xdr:spPr>
        <a:xfrm>
          <a:off x="3562428" y="129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145179</xdr:rowOff>
    </xdr:from>
    <xdr:to>
      <xdr:col>15</xdr:col>
      <xdr:colOff>101600</xdr:colOff>
      <xdr:row>77</xdr:row>
      <xdr:rowOff>75329</xdr:rowOff>
    </xdr:to>
    <xdr:sp macro="" textlink="">
      <xdr:nvSpPr>
        <xdr:cNvPr id="207" name="楕円 206"/>
        <xdr:cNvSpPr/>
      </xdr:nvSpPr>
      <xdr:spPr>
        <a:xfrm>
          <a:off x="2857500" y="131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91857</xdr:rowOff>
    </xdr:from>
    <xdr:ext cx="469744" cy="259045"/>
    <xdr:sp macro="" textlink="">
      <xdr:nvSpPr>
        <xdr:cNvPr id="208" name="テキスト ボックス 207"/>
        <xdr:cNvSpPr txBox="1"/>
      </xdr:nvSpPr>
      <xdr:spPr>
        <a:xfrm>
          <a:off x="2673428" y="1295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2685</xdr:rowOff>
    </xdr:from>
    <xdr:to>
      <xdr:col>10</xdr:col>
      <xdr:colOff>165100</xdr:colOff>
      <xdr:row>77</xdr:row>
      <xdr:rowOff>104285</xdr:rowOff>
    </xdr:to>
    <xdr:sp macro="" textlink="">
      <xdr:nvSpPr>
        <xdr:cNvPr id="209" name="楕円 208"/>
        <xdr:cNvSpPr/>
      </xdr:nvSpPr>
      <xdr:spPr>
        <a:xfrm>
          <a:off x="1968500" y="132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120812</xdr:rowOff>
    </xdr:from>
    <xdr:ext cx="469744" cy="259045"/>
    <xdr:sp macro="" textlink="">
      <xdr:nvSpPr>
        <xdr:cNvPr id="210" name="テキスト ボックス 209"/>
        <xdr:cNvSpPr txBox="1"/>
      </xdr:nvSpPr>
      <xdr:spPr>
        <a:xfrm>
          <a:off x="1784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160093</xdr:rowOff>
    </xdr:from>
    <xdr:to>
      <xdr:col>6</xdr:col>
      <xdr:colOff>38100</xdr:colOff>
      <xdr:row>77</xdr:row>
      <xdr:rowOff>90243</xdr:rowOff>
    </xdr:to>
    <xdr:sp macro="" textlink="">
      <xdr:nvSpPr>
        <xdr:cNvPr id="211" name="楕円 210"/>
        <xdr:cNvSpPr/>
      </xdr:nvSpPr>
      <xdr:spPr>
        <a:xfrm>
          <a:off x="1079500" y="131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106770</xdr:rowOff>
    </xdr:from>
    <xdr:ext cx="469744" cy="259045"/>
    <xdr:sp macro="" textlink="">
      <xdr:nvSpPr>
        <xdr:cNvPr id="212" name="テキスト ボックス 211"/>
        <xdr:cNvSpPr txBox="1"/>
      </xdr:nvSpPr>
      <xdr:spPr>
        <a:xfrm>
          <a:off x="895428" y="1296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25498</xdr:rowOff>
    </xdr:from>
    <xdr:to>
      <xdr:col>24</xdr:col>
      <xdr:colOff>62865</xdr:colOff>
      <xdr:row>99</xdr:row>
      <xdr:rowOff>2181</xdr:rowOff>
    </xdr:to>
    <xdr:cxnSp macro="">
      <xdr:nvCxnSpPr>
        <xdr:cNvPr id="239" name="直線コネクタ 238"/>
        <xdr:cNvCxnSpPr/>
      </xdr:nvCxnSpPr>
      <xdr:spPr>
        <a:xfrm flipV="1">
          <a:off x="4633595" y="15455998"/>
          <a:ext cx="1270" cy="151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6008</xdr:rowOff>
    </xdr:from>
    <xdr:ext cx="534377" cy="259045"/>
    <xdr:sp macro="" textlink="">
      <xdr:nvSpPr>
        <xdr:cNvPr id="240" name="扶助費最小値テキスト"/>
        <xdr:cNvSpPr txBox="1"/>
      </xdr:nvSpPr>
      <xdr:spPr>
        <a:xfrm>
          <a:off x="4686300" y="169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2181</xdr:rowOff>
    </xdr:from>
    <xdr:to>
      <xdr:col>24</xdr:col>
      <xdr:colOff>152400</xdr:colOff>
      <xdr:row>99</xdr:row>
      <xdr:rowOff>2181</xdr:rowOff>
    </xdr:to>
    <xdr:cxnSp macro="">
      <xdr:nvCxnSpPr>
        <xdr:cNvPr id="241" name="直線コネクタ 240"/>
        <xdr:cNvCxnSpPr/>
      </xdr:nvCxnSpPr>
      <xdr:spPr>
        <a:xfrm>
          <a:off x="4546600" y="16975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143625</xdr:rowOff>
    </xdr:from>
    <xdr:ext cx="599010" cy="259045"/>
    <xdr:sp macro="" textlink="">
      <xdr:nvSpPr>
        <xdr:cNvPr id="242" name="扶助費最大値テキスト"/>
        <xdr:cNvSpPr txBox="1"/>
      </xdr:nvSpPr>
      <xdr:spPr>
        <a:xfrm>
          <a:off x="4686300" y="1523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25498</xdr:rowOff>
    </xdr:from>
    <xdr:to>
      <xdr:col>24</xdr:col>
      <xdr:colOff>152400</xdr:colOff>
      <xdr:row>90</xdr:row>
      <xdr:rowOff>25498</xdr:rowOff>
    </xdr:to>
    <xdr:cxnSp macro="">
      <xdr:nvCxnSpPr>
        <xdr:cNvPr id="243" name="直線コネクタ 242"/>
        <xdr:cNvCxnSpPr/>
      </xdr:nvCxnSpPr>
      <xdr:spPr>
        <a:xfrm>
          <a:off x="4546600" y="154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125707</xdr:rowOff>
    </xdr:from>
    <xdr:to>
      <xdr:col>24</xdr:col>
      <xdr:colOff>63500</xdr:colOff>
      <xdr:row>94</xdr:row>
      <xdr:rowOff>4876</xdr:rowOff>
    </xdr:to>
    <xdr:cxnSp macro="">
      <xdr:nvCxnSpPr>
        <xdr:cNvPr id="244" name="直線コネクタ 243"/>
        <xdr:cNvCxnSpPr/>
      </xdr:nvCxnSpPr>
      <xdr:spPr>
        <a:xfrm flipV="1">
          <a:off x="3797300" y="1607055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9507</xdr:rowOff>
    </xdr:from>
    <xdr:ext cx="599010" cy="259045"/>
    <xdr:sp macro="" textlink="">
      <xdr:nvSpPr>
        <xdr:cNvPr id="245" name="扶助費平均値テキスト"/>
        <xdr:cNvSpPr txBox="1"/>
      </xdr:nvSpPr>
      <xdr:spPr>
        <a:xfrm>
          <a:off x="4686300" y="1629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31080</xdr:rowOff>
    </xdr:from>
    <xdr:to>
      <xdr:col>24</xdr:col>
      <xdr:colOff>114300</xdr:colOff>
      <xdr:row>95</xdr:row>
      <xdr:rowOff>132680</xdr:rowOff>
    </xdr:to>
    <xdr:sp macro="" textlink="">
      <xdr:nvSpPr>
        <xdr:cNvPr id="246" name="フローチャート: 判断 245"/>
        <xdr:cNvSpPr/>
      </xdr:nvSpPr>
      <xdr:spPr>
        <a:xfrm>
          <a:off x="45847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4876</xdr:rowOff>
    </xdr:from>
    <xdr:to>
      <xdr:col>19</xdr:col>
      <xdr:colOff>177800</xdr:colOff>
      <xdr:row>94</xdr:row>
      <xdr:rowOff>61536</xdr:rowOff>
    </xdr:to>
    <xdr:cxnSp macro="">
      <xdr:nvCxnSpPr>
        <xdr:cNvPr id="247" name="直線コネクタ 246"/>
        <xdr:cNvCxnSpPr/>
      </xdr:nvCxnSpPr>
      <xdr:spPr>
        <a:xfrm flipV="1">
          <a:off x="2908300" y="16121176"/>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101195</xdr:rowOff>
    </xdr:from>
    <xdr:to>
      <xdr:col>20</xdr:col>
      <xdr:colOff>38100</xdr:colOff>
      <xdr:row>96</xdr:row>
      <xdr:rowOff>31345</xdr:rowOff>
    </xdr:to>
    <xdr:sp macro="" textlink="">
      <xdr:nvSpPr>
        <xdr:cNvPr id="248" name="フローチャート: 判断 247"/>
        <xdr:cNvSpPr/>
      </xdr:nvSpPr>
      <xdr:spPr>
        <a:xfrm>
          <a:off x="3746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22472</xdr:rowOff>
    </xdr:from>
    <xdr:ext cx="599010" cy="259045"/>
    <xdr:sp macro="" textlink="">
      <xdr:nvSpPr>
        <xdr:cNvPr id="249" name="テキスト ボックス 248"/>
        <xdr:cNvSpPr txBox="1"/>
      </xdr:nvSpPr>
      <xdr:spPr>
        <a:xfrm>
          <a:off x="3497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61536</xdr:rowOff>
    </xdr:from>
    <xdr:to>
      <xdr:col>15</xdr:col>
      <xdr:colOff>50800</xdr:colOff>
      <xdr:row>94</xdr:row>
      <xdr:rowOff>136793</xdr:rowOff>
    </xdr:to>
    <xdr:cxnSp macro="">
      <xdr:nvCxnSpPr>
        <xdr:cNvPr id="250" name="直線コネクタ 249"/>
        <xdr:cNvCxnSpPr/>
      </xdr:nvCxnSpPr>
      <xdr:spPr>
        <a:xfrm flipV="1">
          <a:off x="2019300" y="16177836"/>
          <a:ext cx="889000" cy="7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5869</xdr:rowOff>
    </xdr:from>
    <xdr:to>
      <xdr:col>15</xdr:col>
      <xdr:colOff>101600</xdr:colOff>
      <xdr:row>96</xdr:row>
      <xdr:rowOff>107469</xdr:rowOff>
    </xdr:to>
    <xdr:sp macro="" textlink="">
      <xdr:nvSpPr>
        <xdr:cNvPr id="251" name="フローチャート: 判断 250"/>
        <xdr:cNvSpPr/>
      </xdr:nvSpPr>
      <xdr:spPr>
        <a:xfrm>
          <a:off x="2857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98596</xdr:rowOff>
    </xdr:from>
    <xdr:ext cx="599010" cy="259045"/>
    <xdr:sp macro="" textlink="">
      <xdr:nvSpPr>
        <xdr:cNvPr id="252" name="テキスト ボックス 251"/>
        <xdr:cNvSpPr txBox="1"/>
      </xdr:nvSpPr>
      <xdr:spPr>
        <a:xfrm>
          <a:off x="2608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136793</xdr:rowOff>
    </xdr:from>
    <xdr:to>
      <xdr:col>10</xdr:col>
      <xdr:colOff>114300</xdr:colOff>
      <xdr:row>95</xdr:row>
      <xdr:rowOff>61274</xdr:rowOff>
    </xdr:to>
    <xdr:cxnSp macro="">
      <xdr:nvCxnSpPr>
        <xdr:cNvPr id="253" name="直線コネクタ 252"/>
        <xdr:cNvCxnSpPr/>
      </xdr:nvCxnSpPr>
      <xdr:spPr>
        <a:xfrm flipV="1">
          <a:off x="1130300" y="16253093"/>
          <a:ext cx="889000" cy="9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104935</xdr:rowOff>
    </xdr:from>
    <xdr:to>
      <xdr:col>10</xdr:col>
      <xdr:colOff>165100</xdr:colOff>
      <xdr:row>97</xdr:row>
      <xdr:rowOff>35085</xdr:rowOff>
    </xdr:to>
    <xdr:sp macro="" textlink="">
      <xdr:nvSpPr>
        <xdr:cNvPr id="254" name="フローチャート: 判断 253"/>
        <xdr:cNvSpPr/>
      </xdr:nvSpPr>
      <xdr:spPr>
        <a:xfrm>
          <a:off x="1968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26212</xdr:rowOff>
    </xdr:from>
    <xdr:ext cx="599010" cy="259045"/>
    <xdr:sp macro="" textlink="">
      <xdr:nvSpPr>
        <xdr:cNvPr id="255" name="テキスト ボックス 254"/>
        <xdr:cNvSpPr txBox="1"/>
      </xdr:nvSpPr>
      <xdr:spPr>
        <a:xfrm>
          <a:off x="1719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7779</xdr:rowOff>
    </xdr:from>
    <xdr:to>
      <xdr:col>6</xdr:col>
      <xdr:colOff>38100</xdr:colOff>
      <xdr:row>97</xdr:row>
      <xdr:rowOff>109379</xdr:rowOff>
    </xdr:to>
    <xdr:sp macro="" textlink="">
      <xdr:nvSpPr>
        <xdr:cNvPr id="256" name="フローチャート: 判断 255"/>
        <xdr:cNvSpPr/>
      </xdr:nvSpPr>
      <xdr:spPr>
        <a:xfrm>
          <a:off x="1079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100506</xdr:rowOff>
    </xdr:from>
    <xdr:ext cx="599010" cy="259045"/>
    <xdr:sp macro="" textlink="">
      <xdr:nvSpPr>
        <xdr:cNvPr id="257" name="テキスト ボックス 256"/>
        <xdr:cNvSpPr txBox="1"/>
      </xdr:nvSpPr>
      <xdr:spPr>
        <a:xfrm>
          <a:off x="830795"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74907</xdr:rowOff>
    </xdr:from>
    <xdr:to>
      <xdr:col>24</xdr:col>
      <xdr:colOff>114300</xdr:colOff>
      <xdr:row>94</xdr:row>
      <xdr:rowOff>5057</xdr:rowOff>
    </xdr:to>
    <xdr:sp macro="" textlink="">
      <xdr:nvSpPr>
        <xdr:cNvPr id="263" name="楕円 262"/>
        <xdr:cNvSpPr/>
      </xdr:nvSpPr>
      <xdr:spPr>
        <a:xfrm>
          <a:off x="4584700" y="160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97784</xdr:rowOff>
    </xdr:from>
    <xdr:ext cx="599010" cy="259045"/>
    <xdr:sp macro="" textlink="">
      <xdr:nvSpPr>
        <xdr:cNvPr id="264" name="扶助費該当値テキスト"/>
        <xdr:cNvSpPr txBox="1"/>
      </xdr:nvSpPr>
      <xdr:spPr>
        <a:xfrm>
          <a:off x="4686300" y="158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125526</xdr:rowOff>
    </xdr:from>
    <xdr:to>
      <xdr:col>20</xdr:col>
      <xdr:colOff>38100</xdr:colOff>
      <xdr:row>94</xdr:row>
      <xdr:rowOff>55676</xdr:rowOff>
    </xdr:to>
    <xdr:sp macro="" textlink="">
      <xdr:nvSpPr>
        <xdr:cNvPr id="265" name="楕円 264"/>
        <xdr:cNvSpPr/>
      </xdr:nvSpPr>
      <xdr:spPr>
        <a:xfrm>
          <a:off x="3746500" y="160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72203</xdr:rowOff>
    </xdr:from>
    <xdr:ext cx="599010" cy="259045"/>
    <xdr:sp macro="" textlink="">
      <xdr:nvSpPr>
        <xdr:cNvPr id="266" name="テキスト ボックス 265"/>
        <xdr:cNvSpPr txBox="1"/>
      </xdr:nvSpPr>
      <xdr:spPr>
        <a:xfrm>
          <a:off x="3497795" y="1584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10736</xdr:rowOff>
    </xdr:from>
    <xdr:to>
      <xdr:col>15</xdr:col>
      <xdr:colOff>101600</xdr:colOff>
      <xdr:row>94</xdr:row>
      <xdr:rowOff>112336</xdr:rowOff>
    </xdr:to>
    <xdr:sp macro="" textlink="">
      <xdr:nvSpPr>
        <xdr:cNvPr id="267" name="楕円 266"/>
        <xdr:cNvSpPr/>
      </xdr:nvSpPr>
      <xdr:spPr>
        <a:xfrm>
          <a:off x="2857500" y="161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128863</xdr:rowOff>
    </xdr:from>
    <xdr:ext cx="599010" cy="259045"/>
    <xdr:sp macro="" textlink="">
      <xdr:nvSpPr>
        <xdr:cNvPr id="268" name="テキスト ボックス 267"/>
        <xdr:cNvSpPr txBox="1"/>
      </xdr:nvSpPr>
      <xdr:spPr>
        <a:xfrm>
          <a:off x="2608795" y="1590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85993</xdr:rowOff>
    </xdr:from>
    <xdr:to>
      <xdr:col>10</xdr:col>
      <xdr:colOff>165100</xdr:colOff>
      <xdr:row>95</xdr:row>
      <xdr:rowOff>16143</xdr:rowOff>
    </xdr:to>
    <xdr:sp macro="" textlink="">
      <xdr:nvSpPr>
        <xdr:cNvPr id="269" name="楕円 268"/>
        <xdr:cNvSpPr/>
      </xdr:nvSpPr>
      <xdr:spPr>
        <a:xfrm>
          <a:off x="1968500" y="162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32670</xdr:rowOff>
    </xdr:from>
    <xdr:ext cx="599010" cy="259045"/>
    <xdr:sp macro="" textlink="">
      <xdr:nvSpPr>
        <xdr:cNvPr id="270" name="テキスト ボックス 269"/>
        <xdr:cNvSpPr txBox="1"/>
      </xdr:nvSpPr>
      <xdr:spPr>
        <a:xfrm>
          <a:off x="1719795" y="1597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10474</xdr:rowOff>
    </xdr:from>
    <xdr:to>
      <xdr:col>6</xdr:col>
      <xdr:colOff>38100</xdr:colOff>
      <xdr:row>95</xdr:row>
      <xdr:rowOff>112074</xdr:rowOff>
    </xdr:to>
    <xdr:sp macro="" textlink="">
      <xdr:nvSpPr>
        <xdr:cNvPr id="271" name="楕円 270"/>
        <xdr:cNvSpPr/>
      </xdr:nvSpPr>
      <xdr:spPr>
        <a:xfrm>
          <a:off x="1079500" y="16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128601</xdr:rowOff>
    </xdr:from>
    <xdr:ext cx="599010" cy="259045"/>
    <xdr:sp macro="" textlink="">
      <xdr:nvSpPr>
        <xdr:cNvPr id="272" name="テキスト ボックス 271"/>
        <xdr:cNvSpPr txBox="1"/>
      </xdr:nvSpPr>
      <xdr:spPr>
        <a:xfrm>
          <a:off x="830795" y="1607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9" name="直線コネクタ 298"/>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300" name="補助費等最小値テキスト"/>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301" name="直線コネクタ 300"/>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2" name="補助費等最大値テキスト"/>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3" name="直線コネクタ 302"/>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74941</xdr:rowOff>
    </xdr:from>
    <xdr:to>
      <xdr:col>55</xdr:col>
      <xdr:colOff>0</xdr:colOff>
      <xdr:row>37</xdr:row>
      <xdr:rowOff>129478</xdr:rowOff>
    </xdr:to>
    <xdr:cxnSp macro="">
      <xdr:nvCxnSpPr>
        <xdr:cNvPr id="304" name="直線コネクタ 303"/>
        <xdr:cNvCxnSpPr/>
      </xdr:nvCxnSpPr>
      <xdr:spPr>
        <a:xfrm flipV="1">
          <a:off x="9639300" y="6418591"/>
          <a:ext cx="8382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58248</xdr:rowOff>
    </xdr:from>
    <xdr:ext cx="534377" cy="259045"/>
    <xdr:sp macro="" textlink="">
      <xdr:nvSpPr>
        <xdr:cNvPr id="305" name="補助費等平均値テキスト"/>
        <xdr:cNvSpPr txBox="1"/>
      </xdr:nvSpPr>
      <xdr:spPr>
        <a:xfrm>
          <a:off x="10528300" y="640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6" name="フローチャート: 判断 305"/>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127780</xdr:rowOff>
    </xdr:from>
    <xdr:to>
      <xdr:col>50</xdr:col>
      <xdr:colOff>114300</xdr:colOff>
      <xdr:row>37</xdr:row>
      <xdr:rowOff>129478</xdr:rowOff>
    </xdr:to>
    <xdr:cxnSp macro="">
      <xdr:nvCxnSpPr>
        <xdr:cNvPr id="307" name="直線コネクタ 306"/>
        <xdr:cNvCxnSpPr/>
      </xdr:nvCxnSpPr>
      <xdr:spPr>
        <a:xfrm>
          <a:off x="8750300" y="6471430"/>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8" name="フローチャート: 判断 307"/>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24056</xdr:rowOff>
    </xdr:from>
    <xdr:ext cx="534377" cy="259045"/>
    <xdr:sp macro="" textlink="">
      <xdr:nvSpPr>
        <xdr:cNvPr id="309" name="テキスト ボックス 308"/>
        <xdr:cNvSpPr txBox="1"/>
      </xdr:nvSpPr>
      <xdr:spPr>
        <a:xfrm>
          <a:off x="9372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89702</xdr:rowOff>
    </xdr:from>
    <xdr:to>
      <xdr:col>45</xdr:col>
      <xdr:colOff>177800</xdr:colOff>
      <xdr:row>37</xdr:row>
      <xdr:rowOff>127780</xdr:rowOff>
    </xdr:to>
    <xdr:cxnSp macro="">
      <xdr:nvCxnSpPr>
        <xdr:cNvPr id="310" name="直線コネクタ 309"/>
        <xdr:cNvCxnSpPr/>
      </xdr:nvCxnSpPr>
      <xdr:spPr>
        <a:xfrm>
          <a:off x="7861300" y="6433352"/>
          <a:ext cx="8890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11" name="フローチャート: 判断 310"/>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170393</xdr:rowOff>
    </xdr:from>
    <xdr:ext cx="534377" cy="259045"/>
    <xdr:sp macro="" textlink="">
      <xdr:nvSpPr>
        <xdr:cNvPr id="312" name="テキスト ボックス 311"/>
        <xdr:cNvSpPr txBox="1"/>
      </xdr:nvSpPr>
      <xdr:spPr>
        <a:xfrm>
          <a:off x="8483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27000</xdr:rowOff>
    </xdr:from>
    <xdr:to>
      <xdr:col>41</xdr:col>
      <xdr:colOff>50800</xdr:colOff>
      <xdr:row>37</xdr:row>
      <xdr:rowOff>89702</xdr:rowOff>
    </xdr:to>
    <xdr:cxnSp macro="">
      <xdr:nvCxnSpPr>
        <xdr:cNvPr id="313" name="直線コネクタ 312"/>
        <xdr:cNvCxnSpPr/>
      </xdr:nvCxnSpPr>
      <xdr:spPr>
        <a:xfrm>
          <a:off x="6972300" y="6370650"/>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4" name="フローチャート: 判断 313"/>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98148</xdr:rowOff>
    </xdr:from>
    <xdr:ext cx="534377" cy="259045"/>
    <xdr:sp macro="" textlink="">
      <xdr:nvSpPr>
        <xdr:cNvPr id="315" name="テキスト ボックス 314"/>
        <xdr:cNvSpPr txBox="1"/>
      </xdr:nvSpPr>
      <xdr:spPr>
        <a:xfrm>
          <a:off x="7594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6" name="フローチャート: 判断 315"/>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73695</xdr:rowOff>
    </xdr:from>
    <xdr:ext cx="534377" cy="259045"/>
    <xdr:sp macro="" textlink="">
      <xdr:nvSpPr>
        <xdr:cNvPr id="317" name="テキスト ボックス 316"/>
        <xdr:cNvSpPr txBox="1"/>
      </xdr:nvSpPr>
      <xdr:spPr>
        <a:xfrm>
          <a:off x="6705111" y="64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24141</xdr:rowOff>
    </xdr:from>
    <xdr:to>
      <xdr:col>55</xdr:col>
      <xdr:colOff>50800</xdr:colOff>
      <xdr:row>37</xdr:row>
      <xdr:rowOff>125741</xdr:rowOff>
    </xdr:to>
    <xdr:sp macro="" textlink="">
      <xdr:nvSpPr>
        <xdr:cNvPr id="323" name="楕円 322"/>
        <xdr:cNvSpPr/>
      </xdr:nvSpPr>
      <xdr:spPr>
        <a:xfrm>
          <a:off x="10426700" y="636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47018</xdr:rowOff>
    </xdr:from>
    <xdr:ext cx="534377" cy="259045"/>
    <xdr:sp macro="" textlink="">
      <xdr:nvSpPr>
        <xdr:cNvPr id="324" name="補助費等該当値テキスト"/>
        <xdr:cNvSpPr txBox="1"/>
      </xdr:nvSpPr>
      <xdr:spPr>
        <a:xfrm>
          <a:off x="10528300" y="62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78678</xdr:rowOff>
    </xdr:from>
    <xdr:to>
      <xdr:col>50</xdr:col>
      <xdr:colOff>165100</xdr:colOff>
      <xdr:row>38</xdr:row>
      <xdr:rowOff>8828</xdr:rowOff>
    </xdr:to>
    <xdr:sp macro="" textlink="">
      <xdr:nvSpPr>
        <xdr:cNvPr id="325" name="楕円 324"/>
        <xdr:cNvSpPr/>
      </xdr:nvSpPr>
      <xdr:spPr>
        <a:xfrm>
          <a:off x="9588500" y="64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25355</xdr:rowOff>
    </xdr:from>
    <xdr:ext cx="534377" cy="259045"/>
    <xdr:sp macro="" textlink="">
      <xdr:nvSpPr>
        <xdr:cNvPr id="326" name="テキスト ボックス 325"/>
        <xdr:cNvSpPr txBox="1"/>
      </xdr:nvSpPr>
      <xdr:spPr>
        <a:xfrm>
          <a:off x="9372111" y="61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76980</xdr:rowOff>
    </xdr:from>
    <xdr:to>
      <xdr:col>46</xdr:col>
      <xdr:colOff>38100</xdr:colOff>
      <xdr:row>38</xdr:row>
      <xdr:rowOff>7130</xdr:rowOff>
    </xdr:to>
    <xdr:sp macro="" textlink="">
      <xdr:nvSpPr>
        <xdr:cNvPr id="327" name="楕円 326"/>
        <xdr:cNvSpPr/>
      </xdr:nvSpPr>
      <xdr:spPr>
        <a:xfrm>
          <a:off x="8699500" y="64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23657</xdr:rowOff>
    </xdr:from>
    <xdr:ext cx="534377" cy="259045"/>
    <xdr:sp macro="" textlink="">
      <xdr:nvSpPr>
        <xdr:cNvPr id="328" name="テキスト ボックス 327"/>
        <xdr:cNvSpPr txBox="1"/>
      </xdr:nvSpPr>
      <xdr:spPr>
        <a:xfrm>
          <a:off x="8483111" y="619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38902</xdr:rowOff>
    </xdr:from>
    <xdr:to>
      <xdr:col>41</xdr:col>
      <xdr:colOff>101600</xdr:colOff>
      <xdr:row>37</xdr:row>
      <xdr:rowOff>140502</xdr:rowOff>
    </xdr:to>
    <xdr:sp macro="" textlink="">
      <xdr:nvSpPr>
        <xdr:cNvPr id="329" name="楕円 328"/>
        <xdr:cNvSpPr/>
      </xdr:nvSpPr>
      <xdr:spPr>
        <a:xfrm>
          <a:off x="7810500" y="63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131629</xdr:rowOff>
    </xdr:from>
    <xdr:ext cx="534377" cy="259045"/>
    <xdr:sp macro="" textlink="">
      <xdr:nvSpPr>
        <xdr:cNvPr id="330" name="テキスト ボックス 329"/>
        <xdr:cNvSpPr txBox="1"/>
      </xdr:nvSpPr>
      <xdr:spPr>
        <a:xfrm>
          <a:off x="7594111" y="6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147650</xdr:rowOff>
    </xdr:from>
    <xdr:to>
      <xdr:col>36</xdr:col>
      <xdr:colOff>165100</xdr:colOff>
      <xdr:row>37</xdr:row>
      <xdr:rowOff>77800</xdr:rowOff>
    </xdr:to>
    <xdr:sp macro="" textlink="">
      <xdr:nvSpPr>
        <xdr:cNvPr id="331" name="楕円 330"/>
        <xdr:cNvSpPr/>
      </xdr:nvSpPr>
      <xdr:spPr>
        <a:xfrm>
          <a:off x="6921500" y="63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94327</xdr:rowOff>
    </xdr:from>
    <xdr:ext cx="534377" cy="259045"/>
    <xdr:sp macro="" textlink="">
      <xdr:nvSpPr>
        <xdr:cNvPr id="332" name="テキスト ボックス 331"/>
        <xdr:cNvSpPr txBox="1"/>
      </xdr:nvSpPr>
      <xdr:spPr>
        <a:xfrm>
          <a:off x="6705111" y="60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3" name="テキスト ボックス 34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4" name="直線コネクタ 34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5" name="テキスト ボックス 34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6" name="直線コネクタ 34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7" name="テキスト ボックス 34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8" name="直線コネクタ 34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9" name="テキスト ボックス 34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50" name="直線コネクタ 34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51" name="テキスト ボックス 35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52" name="直線コネクタ 35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3" name="テキスト ボックス 35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4" name="直線コネクタ 35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5" name="テキスト ボックス 35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6" name="直線コネクタ 35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7" name="テキスト ボックス 35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171366</xdr:rowOff>
    </xdr:from>
    <xdr:to>
      <xdr:col>54</xdr:col>
      <xdr:colOff>189865</xdr:colOff>
      <xdr:row>59</xdr:row>
      <xdr:rowOff>139406</xdr:rowOff>
    </xdr:to>
    <xdr:cxnSp macro="">
      <xdr:nvCxnSpPr>
        <xdr:cNvPr id="359" name="直線コネクタ 358"/>
        <xdr:cNvCxnSpPr/>
      </xdr:nvCxnSpPr>
      <xdr:spPr>
        <a:xfrm flipV="1">
          <a:off x="10475595" y="8743866"/>
          <a:ext cx="1270" cy="151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143233</xdr:rowOff>
    </xdr:from>
    <xdr:ext cx="534377" cy="259045"/>
    <xdr:sp macro="" textlink="">
      <xdr:nvSpPr>
        <xdr:cNvPr id="360" name="普通建設事業費最小値テキスト"/>
        <xdr:cNvSpPr txBox="1"/>
      </xdr:nvSpPr>
      <xdr:spPr>
        <a:xfrm>
          <a:off x="10528300" y="102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139406</xdr:rowOff>
    </xdr:from>
    <xdr:to>
      <xdr:col>55</xdr:col>
      <xdr:colOff>88900</xdr:colOff>
      <xdr:row>59</xdr:row>
      <xdr:rowOff>139406</xdr:rowOff>
    </xdr:to>
    <xdr:cxnSp macro="">
      <xdr:nvCxnSpPr>
        <xdr:cNvPr id="361" name="直線コネクタ 360"/>
        <xdr:cNvCxnSpPr/>
      </xdr:nvCxnSpPr>
      <xdr:spPr>
        <a:xfrm>
          <a:off x="10388600" y="1025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118043</xdr:rowOff>
    </xdr:from>
    <xdr:ext cx="599010" cy="259045"/>
    <xdr:sp macro="" textlink="">
      <xdr:nvSpPr>
        <xdr:cNvPr id="362" name="普通建設事業費最大値テキスト"/>
        <xdr:cNvSpPr txBox="1"/>
      </xdr:nvSpPr>
      <xdr:spPr>
        <a:xfrm>
          <a:off x="10528300" y="851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171366</xdr:rowOff>
    </xdr:from>
    <xdr:to>
      <xdr:col>55</xdr:col>
      <xdr:colOff>88900</xdr:colOff>
      <xdr:row>50</xdr:row>
      <xdr:rowOff>171366</xdr:rowOff>
    </xdr:to>
    <xdr:cxnSp macro="">
      <xdr:nvCxnSpPr>
        <xdr:cNvPr id="363" name="直線コネクタ 362"/>
        <xdr:cNvCxnSpPr/>
      </xdr:nvCxnSpPr>
      <xdr:spPr>
        <a:xfrm>
          <a:off x="10388600" y="874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41119</xdr:rowOff>
    </xdr:from>
    <xdr:to>
      <xdr:col>55</xdr:col>
      <xdr:colOff>0</xdr:colOff>
      <xdr:row>59</xdr:row>
      <xdr:rowOff>139406</xdr:rowOff>
    </xdr:to>
    <xdr:cxnSp macro="">
      <xdr:nvCxnSpPr>
        <xdr:cNvPr id="364" name="直線コネクタ 363"/>
        <xdr:cNvCxnSpPr/>
      </xdr:nvCxnSpPr>
      <xdr:spPr>
        <a:xfrm>
          <a:off x="9639300" y="10156669"/>
          <a:ext cx="838200" cy="9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60766</xdr:rowOff>
    </xdr:from>
    <xdr:ext cx="534377" cy="259045"/>
    <xdr:sp macro="" textlink="">
      <xdr:nvSpPr>
        <xdr:cNvPr id="365" name="普通建設事業費平均値テキスト"/>
        <xdr:cNvSpPr txBox="1"/>
      </xdr:nvSpPr>
      <xdr:spPr>
        <a:xfrm>
          <a:off x="10528300" y="9833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37889</xdr:rowOff>
    </xdr:from>
    <xdr:to>
      <xdr:col>55</xdr:col>
      <xdr:colOff>50800</xdr:colOff>
      <xdr:row>58</xdr:row>
      <xdr:rowOff>139489</xdr:rowOff>
    </xdr:to>
    <xdr:sp macro="" textlink="">
      <xdr:nvSpPr>
        <xdr:cNvPr id="366" name="フローチャート: 判断 365"/>
        <xdr:cNvSpPr/>
      </xdr:nvSpPr>
      <xdr:spPr>
        <a:xfrm>
          <a:off x="104267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125864</xdr:rowOff>
    </xdr:from>
    <xdr:to>
      <xdr:col>50</xdr:col>
      <xdr:colOff>114300</xdr:colOff>
      <xdr:row>59</xdr:row>
      <xdr:rowOff>41119</xdr:rowOff>
    </xdr:to>
    <xdr:cxnSp macro="">
      <xdr:nvCxnSpPr>
        <xdr:cNvPr id="367" name="直線コネクタ 366"/>
        <xdr:cNvCxnSpPr/>
      </xdr:nvCxnSpPr>
      <xdr:spPr>
        <a:xfrm>
          <a:off x="8750300" y="10069964"/>
          <a:ext cx="889000" cy="8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156228</xdr:rowOff>
    </xdr:from>
    <xdr:to>
      <xdr:col>50</xdr:col>
      <xdr:colOff>165100</xdr:colOff>
      <xdr:row>58</xdr:row>
      <xdr:rowOff>86378</xdr:rowOff>
    </xdr:to>
    <xdr:sp macro="" textlink="">
      <xdr:nvSpPr>
        <xdr:cNvPr id="368" name="フローチャート: 判断 367"/>
        <xdr:cNvSpPr/>
      </xdr:nvSpPr>
      <xdr:spPr>
        <a:xfrm>
          <a:off x="9588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102905</xdr:rowOff>
    </xdr:from>
    <xdr:ext cx="534377" cy="259045"/>
    <xdr:sp macro="" textlink="">
      <xdr:nvSpPr>
        <xdr:cNvPr id="369" name="テキスト ボックス 368"/>
        <xdr:cNvSpPr txBox="1"/>
      </xdr:nvSpPr>
      <xdr:spPr>
        <a:xfrm>
          <a:off x="9372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125864</xdr:rowOff>
    </xdr:from>
    <xdr:to>
      <xdr:col>45</xdr:col>
      <xdr:colOff>177800</xdr:colOff>
      <xdr:row>59</xdr:row>
      <xdr:rowOff>7765</xdr:rowOff>
    </xdr:to>
    <xdr:cxnSp macro="">
      <xdr:nvCxnSpPr>
        <xdr:cNvPr id="370" name="直線コネクタ 369"/>
        <xdr:cNvCxnSpPr/>
      </xdr:nvCxnSpPr>
      <xdr:spPr>
        <a:xfrm flipV="1">
          <a:off x="7861300" y="10069964"/>
          <a:ext cx="889000" cy="5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69600</xdr:rowOff>
    </xdr:from>
    <xdr:to>
      <xdr:col>46</xdr:col>
      <xdr:colOff>38100</xdr:colOff>
      <xdr:row>58</xdr:row>
      <xdr:rowOff>171200</xdr:rowOff>
    </xdr:to>
    <xdr:sp macro="" textlink="">
      <xdr:nvSpPr>
        <xdr:cNvPr id="371" name="フローチャート: 判断 370"/>
        <xdr:cNvSpPr/>
      </xdr:nvSpPr>
      <xdr:spPr>
        <a:xfrm>
          <a:off x="8699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16277</xdr:rowOff>
    </xdr:from>
    <xdr:ext cx="534377" cy="259045"/>
    <xdr:sp macro="" textlink="">
      <xdr:nvSpPr>
        <xdr:cNvPr id="372" name="テキスト ボックス 371"/>
        <xdr:cNvSpPr txBox="1"/>
      </xdr:nvSpPr>
      <xdr:spPr>
        <a:xfrm>
          <a:off x="8483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7765</xdr:rowOff>
    </xdr:from>
    <xdr:to>
      <xdr:col>41</xdr:col>
      <xdr:colOff>50800</xdr:colOff>
      <xdr:row>59</xdr:row>
      <xdr:rowOff>56805</xdr:rowOff>
    </xdr:to>
    <xdr:cxnSp macro="">
      <xdr:nvCxnSpPr>
        <xdr:cNvPr id="373" name="直線コネクタ 372"/>
        <xdr:cNvCxnSpPr/>
      </xdr:nvCxnSpPr>
      <xdr:spPr>
        <a:xfrm flipV="1">
          <a:off x="6972300" y="10123315"/>
          <a:ext cx="889000" cy="4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33775</xdr:rowOff>
    </xdr:from>
    <xdr:to>
      <xdr:col>41</xdr:col>
      <xdr:colOff>101600</xdr:colOff>
      <xdr:row>58</xdr:row>
      <xdr:rowOff>135375</xdr:rowOff>
    </xdr:to>
    <xdr:sp macro="" textlink="">
      <xdr:nvSpPr>
        <xdr:cNvPr id="374" name="フローチャート: 判断 373"/>
        <xdr:cNvSpPr/>
      </xdr:nvSpPr>
      <xdr:spPr>
        <a:xfrm>
          <a:off x="7810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151902</xdr:rowOff>
    </xdr:from>
    <xdr:ext cx="534377" cy="259045"/>
    <xdr:sp macro="" textlink="">
      <xdr:nvSpPr>
        <xdr:cNvPr id="375" name="テキスト ボックス 374"/>
        <xdr:cNvSpPr txBox="1"/>
      </xdr:nvSpPr>
      <xdr:spPr>
        <a:xfrm>
          <a:off x="7594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144842</xdr:rowOff>
    </xdr:from>
    <xdr:to>
      <xdr:col>36</xdr:col>
      <xdr:colOff>165100</xdr:colOff>
      <xdr:row>59</xdr:row>
      <xdr:rowOff>74992</xdr:rowOff>
    </xdr:to>
    <xdr:sp macro="" textlink="">
      <xdr:nvSpPr>
        <xdr:cNvPr id="376" name="フローチャート: 判断 375"/>
        <xdr:cNvSpPr/>
      </xdr:nvSpPr>
      <xdr:spPr>
        <a:xfrm>
          <a:off x="6921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91519</xdr:rowOff>
    </xdr:from>
    <xdr:ext cx="534377" cy="259045"/>
    <xdr:sp macro="" textlink="">
      <xdr:nvSpPr>
        <xdr:cNvPr id="377" name="テキスト ボックス 376"/>
        <xdr:cNvSpPr txBox="1"/>
      </xdr:nvSpPr>
      <xdr:spPr>
        <a:xfrm>
          <a:off x="6705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8" name="テキスト ボックス 37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9" name="テキスト ボックス 37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80" name="テキスト ボックス 37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1" name="テキスト ボックス 38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2" name="テキスト ボックス 38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88606</xdr:rowOff>
    </xdr:from>
    <xdr:to>
      <xdr:col>55</xdr:col>
      <xdr:colOff>50800</xdr:colOff>
      <xdr:row>60</xdr:row>
      <xdr:rowOff>18756</xdr:rowOff>
    </xdr:to>
    <xdr:sp macro="" textlink="">
      <xdr:nvSpPr>
        <xdr:cNvPr id="383" name="楕円 382"/>
        <xdr:cNvSpPr/>
      </xdr:nvSpPr>
      <xdr:spPr>
        <a:xfrm>
          <a:off x="10426700" y="102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3533</xdr:rowOff>
    </xdr:from>
    <xdr:ext cx="534377" cy="259045"/>
    <xdr:sp macro="" textlink="">
      <xdr:nvSpPr>
        <xdr:cNvPr id="384" name="普通建設事業費該当値テキスト"/>
        <xdr:cNvSpPr txBox="1"/>
      </xdr:nvSpPr>
      <xdr:spPr>
        <a:xfrm>
          <a:off x="10528300" y="101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161769</xdr:rowOff>
    </xdr:from>
    <xdr:to>
      <xdr:col>50</xdr:col>
      <xdr:colOff>165100</xdr:colOff>
      <xdr:row>59</xdr:row>
      <xdr:rowOff>91919</xdr:rowOff>
    </xdr:to>
    <xdr:sp macro="" textlink="">
      <xdr:nvSpPr>
        <xdr:cNvPr id="385" name="楕円 384"/>
        <xdr:cNvSpPr/>
      </xdr:nvSpPr>
      <xdr:spPr>
        <a:xfrm>
          <a:off x="9588500" y="1010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83046</xdr:rowOff>
    </xdr:from>
    <xdr:ext cx="534377" cy="259045"/>
    <xdr:sp macro="" textlink="">
      <xdr:nvSpPr>
        <xdr:cNvPr id="386" name="テキスト ボックス 385"/>
        <xdr:cNvSpPr txBox="1"/>
      </xdr:nvSpPr>
      <xdr:spPr>
        <a:xfrm>
          <a:off x="9372111" y="1019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75064</xdr:rowOff>
    </xdr:from>
    <xdr:to>
      <xdr:col>46</xdr:col>
      <xdr:colOff>38100</xdr:colOff>
      <xdr:row>59</xdr:row>
      <xdr:rowOff>5214</xdr:rowOff>
    </xdr:to>
    <xdr:sp macro="" textlink="">
      <xdr:nvSpPr>
        <xdr:cNvPr id="387" name="楕円 386"/>
        <xdr:cNvSpPr/>
      </xdr:nvSpPr>
      <xdr:spPr>
        <a:xfrm>
          <a:off x="8699500" y="100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167791</xdr:rowOff>
    </xdr:from>
    <xdr:ext cx="534377" cy="259045"/>
    <xdr:sp macro="" textlink="">
      <xdr:nvSpPr>
        <xdr:cNvPr id="388" name="テキスト ボックス 387"/>
        <xdr:cNvSpPr txBox="1"/>
      </xdr:nvSpPr>
      <xdr:spPr>
        <a:xfrm>
          <a:off x="8483111" y="101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128415</xdr:rowOff>
    </xdr:from>
    <xdr:to>
      <xdr:col>41</xdr:col>
      <xdr:colOff>101600</xdr:colOff>
      <xdr:row>59</xdr:row>
      <xdr:rowOff>58565</xdr:rowOff>
    </xdr:to>
    <xdr:sp macro="" textlink="">
      <xdr:nvSpPr>
        <xdr:cNvPr id="389" name="楕円 388"/>
        <xdr:cNvSpPr/>
      </xdr:nvSpPr>
      <xdr:spPr>
        <a:xfrm>
          <a:off x="7810500" y="100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49692</xdr:rowOff>
    </xdr:from>
    <xdr:ext cx="534377" cy="259045"/>
    <xdr:sp macro="" textlink="">
      <xdr:nvSpPr>
        <xdr:cNvPr id="390" name="テキスト ボックス 389"/>
        <xdr:cNvSpPr txBox="1"/>
      </xdr:nvSpPr>
      <xdr:spPr>
        <a:xfrm>
          <a:off x="7594111" y="1016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6005</xdr:rowOff>
    </xdr:from>
    <xdr:to>
      <xdr:col>36</xdr:col>
      <xdr:colOff>165100</xdr:colOff>
      <xdr:row>59</xdr:row>
      <xdr:rowOff>107605</xdr:rowOff>
    </xdr:to>
    <xdr:sp macro="" textlink="">
      <xdr:nvSpPr>
        <xdr:cNvPr id="391" name="楕円 390"/>
        <xdr:cNvSpPr/>
      </xdr:nvSpPr>
      <xdr:spPr>
        <a:xfrm>
          <a:off x="6921500" y="101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98732</xdr:rowOff>
    </xdr:from>
    <xdr:ext cx="534377" cy="259045"/>
    <xdr:sp macro="" textlink="">
      <xdr:nvSpPr>
        <xdr:cNvPr id="392" name="テキスト ボックス 391"/>
        <xdr:cNvSpPr txBox="1"/>
      </xdr:nvSpPr>
      <xdr:spPr>
        <a:xfrm>
          <a:off x="6705111" y="1021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3" name="正方形/長方形 39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4" name="正方形/長方形 39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5" name="正方形/長方形 39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6" name="正方形/長方形 39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7" name="正方形/長方形 39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8" name="正方形/長方形 39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9" name="正方形/長方形 39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400" name="正方形/長方形 39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1" name="テキスト ボックス 40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2" name="直線コネクタ 40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3" name="直線コネクタ 40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4" name="テキスト ボックス 40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5" name="直線コネクタ 40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6" name="テキスト ボックス 40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7" name="直線コネクタ 40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8" name="テキスト ボックス 40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9" name="直線コネクタ 40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10" name="テキスト ボックス 40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1" name="直線コネクタ 41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2" name="テキスト ボックス 41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14" name="直線コネクタ 413"/>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6" name="直線コネクタ 41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7" name="普通建設事業費 （ うち新規整備　）最大値テキスト"/>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8" name="直線コネクタ 417"/>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36052</xdr:rowOff>
    </xdr:from>
    <xdr:to>
      <xdr:col>55</xdr:col>
      <xdr:colOff>0</xdr:colOff>
      <xdr:row>77</xdr:row>
      <xdr:rowOff>78023</xdr:rowOff>
    </xdr:to>
    <xdr:cxnSp macro="">
      <xdr:nvCxnSpPr>
        <xdr:cNvPr id="419" name="直線コネクタ 418"/>
        <xdr:cNvCxnSpPr/>
      </xdr:nvCxnSpPr>
      <xdr:spPr>
        <a:xfrm>
          <a:off x="9639300" y="13237702"/>
          <a:ext cx="8382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146021</xdr:rowOff>
    </xdr:from>
    <xdr:ext cx="469744" cy="259045"/>
    <xdr:sp macro="" textlink="">
      <xdr:nvSpPr>
        <xdr:cNvPr id="420" name="普通建設事業費 （ うち新規整備　）平均値テキスト"/>
        <xdr:cNvSpPr txBox="1"/>
      </xdr:nvSpPr>
      <xdr:spPr>
        <a:xfrm>
          <a:off x="10528300" y="1300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21" name="フローチャート: 判断 420"/>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24988</xdr:rowOff>
    </xdr:from>
    <xdr:to>
      <xdr:col>50</xdr:col>
      <xdr:colOff>114300</xdr:colOff>
      <xdr:row>77</xdr:row>
      <xdr:rowOff>36052</xdr:rowOff>
    </xdr:to>
    <xdr:cxnSp macro="">
      <xdr:nvCxnSpPr>
        <xdr:cNvPr id="422" name="直線コネクタ 421"/>
        <xdr:cNvCxnSpPr/>
      </xdr:nvCxnSpPr>
      <xdr:spPr>
        <a:xfrm>
          <a:off x="8750300" y="12883738"/>
          <a:ext cx="889000" cy="35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23" name="フローチャート: 判断 422"/>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63695</xdr:rowOff>
    </xdr:from>
    <xdr:ext cx="469744" cy="259045"/>
    <xdr:sp macro="" textlink="">
      <xdr:nvSpPr>
        <xdr:cNvPr id="424" name="テキスト ボックス 423"/>
        <xdr:cNvSpPr txBox="1"/>
      </xdr:nvSpPr>
      <xdr:spPr>
        <a:xfrm>
          <a:off x="9404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24988</xdr:rowOff>
    </xdr:from>
    <xdr:to>
      <xdr:col>45</xdr:col>
      <xdr:colOff>177800</xdr:colOff>
      <xdr:row>75</xdr:row>
      <xdr:rowOff>71668</xdr:rowOff>
    </xdr:to>
    <xdr:cxnSp macro="">
      <xdr:nvCxnSpPr>
        <xdr:cNvPr id="425" name="直線コネクタ 424"/>
        <xdr:cNvCxnSpPr/>
      </xdr:nvCxnSpPr>
      <xdr:spPr>
        <a:xfrm flipV="1">
          <a:off x="7861300" y="12883738"/>
          <a:ext cx="8890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6" name="フローチャート: 判断 425"/>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27" name="テキスト ボックス 426"/>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8" name="フローチャート: 判断 427"/>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164665</xdr:rowOff>
    </xdr:from>
    <xdr:ext cx="469744" cy="259045"/>
    <xdr:sp macro="" textlink="">
      <xdr:nvSpPr>
        <xdr:cNvPr id="429" name="テキスト ボックス 428"/>
        <xdr:cNvSpPr txBox="1"/>
      </xdr:nvSpPr>
      <xdr:spPr>
        <a:xfrm>
          <a:off x="7626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27223</xdr:rowOff>
    </xdr:from>
    <xdr:to>
      <xdr:col>55</xdr:col>
      <xdr:colOff>50800</xdr:colOff>
      <xdr:row>77</xdr:row>
      <xdr:rowOff>128823</xdr:rowOff>
    </xdr:to>
    <xdr:sp macro="" textlink="">
      <xdr:nvSpPr>
        <xdr:cNvPr id="435" name="楕円 434"/>
        <xdr:cNvSpPr/>
      </xdr:nvSpPr>
      <xdr:spPr>
        <a:xfrm>
          <a:off x="10426700" y="132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5650</xdr:rowOff>
    </xdr:from>
    <xdr:ext cx="469744" cy="259045"/>
    <xdr:sp macro="" textlink="">
      <xdr:nvSpPr>
        <xdr:cNvPr id="436" name="普通建設事業費 （ うち新規整備　）該当値テキスト"/>
        <xdr:cNvSpPr txBox="1"/>
      </xdr:nvSpPr>
      <xdr:spPr>
        <a:xfrm>
          <a:off x="10528300" y="1320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156702</xdr:rowOff>
    </xdr:from>
    <xdr:to>
      <xdr:col>50</xdr:col>
      <xdr:colOff>165100</xdr:colOff>
      <xdr:row>77</xdr:row>
      <xdr:rowOff>86852</xdr:rowOff>
    </xdr:to>
    <xdr:sp macro="" textlink="">
      <xdr:nvSpPr>
        <xdr:cNvPr id="437" name="楕円 436"/>
        <xdr:cNvSpPr/>
      </xdr:nvSpPr>
      <xdr:spPr>
        <a:xfrm>
          <a:off x="9588500" y="131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77979</xdr:rowOff>
    </xdr:from>
    <xdr:ext cx="469744" cy="259045"/>
    <xdr:sp macro="" textlink="">
      <xdr:nvSpPr>
        <xdr:cNvPr id="438" name="テキスト ボックス 437"/>
        <xdr:cNvSpPr txBox="1"/>
      </xdr:nvSpPr>
      <xdr:spPr>
        <a:xfrm>
          <a:off x="9404428" y="1327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145638</xdr:rowOff>
    </xdr:from>
    <xdr:to>
      <xdr:col>46</xdr:col>
      <xdr:colOff>38100</xdr:colOff>
      <xdr:row>75</xdr:row>
      <xdr:rowOff>75788</xdr:rowOff>
    </xdr:to>
    <xdr:sp macro="" textlink="">
      <xdr:nvSpPr>
        <xdr:cNvPr id="439" name="楕円 438"/>
        <xdr:cNvSpPr/>
      </xdr:nvSpPr>
      <xdr:spPr>
        <a:xfrm>
          <a:off x="8699500" y="1283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92315</xdr:rowOff>
    </xdr:from>
    <xdr:ext cx="534377" cy="259045"/>
    <xdr:sp macro="" textlink="">
      <xdr:nvSpPr>
        <xdr:cNvPr id="440" name="テキスト ボックス 439"/>
        <xdr:cNvSpPr txBox="1"/>
      </xdr:nvSpPr>
      <xdr:spPr>
        <a:xfrm>
          <a:off x="8483111" y="126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20868</xdr:rowOff>
    </xdr:from>
    <xdr:to>
      <xdr:col>41</xdr:col>
      <xdr:colOff>101600</xdr:colOff>
      <xdr:row>75</xdr:row>
      <xdr:rowOff>122468</xdr:rowOff>
    </xdr:to>
    <xdr:sp macro="" textlink="">
      <xdr:nvSpPr>
        <xdr:cNvPr id="441" name="楕円 440"/>
        <xdr:cNvSpPr/>
      </xdr:nvSpPr>
      <xdr:spPr>
        <a:xfrm>
          <a:off x="7810500" y="1287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138995</xdr:rowOff>
    </xdr:from>
    <xdr:ext cx="534377" cy="259045"/>
    <xdr:sp macro="" textlink="">
      <xdr:nvSpPr>
        <xdr:cNvPr id="442" name="テキスト ボックス 441"/>
        <xdr:cNvSpPr txBox="1"/>
      </xdr:nvSpPr>
      <xdr:spPr>
        <a:xfrm>
          <a:off x="7594111" y="126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8" name="直線コネクタ 467"/>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69" name="普通建設事業費 （ うち更新整備　）最小値テキスト"/>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70" name="直線コネクタ 469"/>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71" name="普通建設事業費 （ うち更新整備　）最大値テキスト"/>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72" name="直線コネクタ 471"/>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162789</xdr:rowOff>
    </xdr:from>
    <xdr:to>
      <xdr:col>55</xdr:col>
      <xdr:colOff>0</xdr:colOff>
      <xdr:row>98</xdr:row>
      <xdr:rowOff>107206</xdr:rowOff>
    </xdr:to>
    <xdr:cxnSp macro="">
      <xdr:nvCxnSpPr>
        <xdr:cNvPr id="473" name="直線コネクタ 472"/>
        <xdr:cNvCxnSpPr/>
      </xdr:nvCxnSpPr>
      <xdr:spPr>
        <a:xfrm>
          <a:off x="9639300" y="16793439"/>
          <a:ext cx="838200" cy="1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38005</xdr:rowOff>
    </xdr:from>
    <xdr:ext cx="534377" cy="259045"/>
    <xdr:sp macro="" textlink="">
      <xdr:nvSpPr>
        <xdr:cNvPr id="474" name="普通建設事業費 （ うち更新整備　）平均値テキスト"/>
        <xdr:cNvSpPr txBox="1"/>
      </xdr:nvSpPr>
      <xdr:spPr>
        <a:xfrm>
          <a:off x="10528300" y="1649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5" name="フローチャート: 判断 474"/>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162789</xdr:rowOff>
    </xdr:from>
    <xdr:to>
      <xdr:col>50</xdr:col>
      <xdr:colOff>114300</xdr:colOff>
      <xdr:row>98</xdr:row>
      <xdr:rowOff>33483</xdr:rowOff>
    </xdr:to>
    <xdr:cxnSp macro="">
      <xdr:nvCxnSpPr>
        <xdr:cNvPr id="476" name="直線コネクタ 475"/>
        <xdr:cNvCxnSpPr/>
      </xdr:nvCxnSpPr>
      <xdr:spPr>
        <a:xfrm flipV="1">
          <a:off x="8750300" y="16793439"/>
          <a:ext cx="889000" cy="4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7" name="フローチャート: 判断 476"/>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110134</xdr:rowOff>
    </xdr:from>
    <xdr:ext cx="534377" cy="259045"/>
    <xdr:sp macro="" textlink="">
      <xdr:nvSpPr>
        <xdr:cNvPr id="478" name="テキスト ボックス 477"/>
        <xdr:cNvSpPr txBox="1"/>
      </xdr:nvSpPr>
      <xdr:spPr>
        <a:xfrm>
          <a:off x="9372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33483</xdr:rowOff>
    </xdr:from>
    <xdr:to>
      <xdr:col>45</xdr:col>
      <xdr:colOff>177800</xdr:colOff>
      <xdr:row>98</xdr:row>
      <xdr:rowOff>102274</xdr:rowOff>
    </xdr:to>
    <xdr:cxnSp macro="">
      <xdr:nvCxnSpPr>
        <xdr:cNvPr id="479" name="直線コネクタ 478"/>
        <xdr:cNvCxnSpPr/>
      </xdr:nvCxnSpPr>
      <xdr:spPr>
        <a:xfrm flipV="1">
          <a:off x="7861300" y="16835583"/>
          <a:ext cx="889000" cy="6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80" name="フローチャート: 判断 479"/>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42761</xdr:rowOff>
    </xdr:from>
    <xdr:ext cx="534377" cy="259045"/>
    <xdr:sp macro="" textlink="">
      <xdr:nvSpPr>
        <xdr:cNvPr id="481" name="テキスト ボックス 480"/>
        <xdr:cNvSpPr txBox="1"/>
      </xdr:nvSpPr>
      <xdr:spPr>
        <a:xfrm>
          <a:off x="8483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82" name="フローチャート: 判断 481"/>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164115</xdr:rowOff>
    </xdr:from>
    <xdr:ext cx="534377" cy="259045"/>
    <xdr:sp macro="" textlink="">
      <xdr:nvSpPr>
        <xdr:cNvPr id="483" name="テキスト ボックス 482"/>
        <xdr:cNvSpPr txBox="1"/>
      </xdr:nvSpPr>
      <xdr:spPr>
        <a:xfrm>
          <a:off x="7594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56406</xdr:rowOff>
    </xdr:from>
    <xdr:to>
      <xdr:col>55</xdr:col>
      <xdr:colOff>50800</xdr:colOff>
      <xdr:row>98</xdr:row>
      <xdr:rowOff>158006</xdr:rowOff>
    </xdr:to>
    <xdr:sp macro="" textlink="">
      <xdr:nvSpPr>
        <xdr:cNvPr id="489" name="楕円 488"/>
        <xdr:cNvSpPr/>
      </xdr:nvSpPr>
      <xdr:spPr>
        <a:xfrm>
          <a:off x="10426700" y="168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142783</xdr:rowOff>
    </xdr:from>
    <xdr:ext cx="469744" cy="259045"/>
    <xdr:sp macro="" textlink="">
      <xdr:nvSpPr>
        <xdr:cNvPr id="490" name="普通建設事業費 （ うち更新整備　）該当値テキスト"/>
        <xdr:cNvSpPr txBox="1"/>
      </xdr:nvSpPr>
      <xdr:spPr>
        <a:xfrm>
          <a:off x="10528300" y="1677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111989</xdr:rowOff>
    </xdr:from>
    <xdr:to>
      <xdr:col>50</xdr:col>
      <xdr:colOff>165100</xdr:colOff>
      <xdr:row>98</xdr:row>
      <xdr:rowOff>42139</xdr:rowOff>
    </xdr:to>
    <xdr:sp macro="" textlink="">
      <xdr:nvSpPr>
        <xdr:cNvPr id="491" name="楕円 490"/>
        <xdr:cNvSpPr/>
      </xdr:nvSpPr>
      <xdr:spPr>
        <a:xfrm>
          <a:off x="9588500" y="16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33266</xdr:rowOff>
    </xdr:from>
    <xdr:ext cx="534377" cy="259045"/>
    <xdr:sp macro="" textlink="">
      <xdr:nvSpPr>
        <xdr:cNvPr id="492" name="テキスト ボックス 491"/>
        <xdr:cNvSpPr txBox="1"/>
      </xdr:nvSpPr>
      <xdr:spPr>
        <a:xfrm>
          <a:off x="9372111" y="1683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154133</xdr:rowOff>
    </xdr:from>
    <xdr:to>
      <xdr:col>46</xdr:col>
      <xdr:colOff>38100</xdr:colOff>
      <xdr:row>98</xdr:row>
      <xdr:rowOff>84283</xdr:rowOff>
    </xdr:to>
    <xdr:sp macro="" textlink="">
      <xdr:nvSpPr>
        <xdr:cNvPr id="493" name="楕円 492"/>
        <xdr:cNvSpPr/>
      </xdr:nvSpPr>
      <xdr:spPr>
        <a:xfrm>
          <a:off x="8699500" y="167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75410</xdr:rowOff>
    </xdr:from>
    <xdr:ext cx="534377" cy="259045"/>
    <xdr:sp macro="" textlink="">
      <xdr:nvSpPr>
        <xdr:cNvPr id="494" name="テキスト ボックス 493"/>
        <xdr:cNvSpPr txBox="1"/>
      </xdr:nvSpPr>
      <xdr:spPr>
        <a:xfrm>
          <a:off x="8483111" y="1687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51474</xdr:rowOff>
    </xdr:from>
    <xdr:to>
      <xdr:col>41</xdr:col>
      <xdr:colOff>101600</xdr:colOff>
      <xdr:row>98</xdr:row>
      <xdr:rowOff>153074</xdr:rowOff>
    </xdr:to>
    <xdr:sp macro="" textlink="">
      <xdr:nvSpPr>
        <xdr:cNvPr id="495" name="楕円 494"/>
        <xdr:cNvSpPr/>
      </xdr:nvSpPr>
      <xdr:spPr>
        <a:xfrm>
          <a:off x="7810500" y="168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144201</xdr:rowOff>
    </xdr:from>
    <xdr:ext cx="534377" cy="259045"/>
    <xdr:sp macro="" textlink="">
      <xdr:nvSpPr>
        <xdr:cNvPr id="496" name="テキスト ボックス 495"/>
        <xdr:cNvSpPr txBox="1"/>
      </xdr:nvSpPr>
      <xdr:spPr>
        <a:xfrm>
          <a:off x="7594111" y="169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0" name="テキスト ボックス 509"/>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2" name="テキスト ボックス 511"/>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4" name="テキスト ボックス 513"/>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6" name="テキスト ボックス 515"/>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8" name="テキスト ボックス 517"/>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0" name="テキスト ボックス 519"/>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22" name="直線コネクタ 521"/>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23" name="災害復旧事業費最小値テキスト"/>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5" name="災害復旧事業費最大値テキスト"/>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6" name="直線コネクタ 525"/>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8" name="災害復旧事業費平均値テキスト"/>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フローチャート: 判断 528"/>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31" name="フローチャート: 判断 530"/>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32" name="テキスト ボックス 531"/>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34" name="フローチャート: 判断 533"/>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5" name="テキスト ボックス 534"/>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7" name="フローチャート: 判断 536"/>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8" name="テキスト ボックス 537"/>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9" name="フローチャート: 判断 538"/>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40" name="テキスト ボックス 539"/>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7" name="災害復旧事業費該当値テキスト"/>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30" name="直線コネクタ 629"/>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31" name="公債費最小値テキスト"/>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32" name="直線コネクタ 631"/>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33" name="公債費最大値テキスト"/>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34" name="直線コネクタ 633"/>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55575</xdr:rowOff>
    </xdr:from>
    <xdr:to>
      <xdr:col>85</xdr:col>
      <xdr:colOff>127000</xdr:colOff>
      <xdr:row>77</xdr:row>
      <xdr:rowOff>9790</xdr:rowOff>
    </xdr:to>
    <xdr:cxnSp macro="">
      <xdr:nvCxnSpPr>
        <xdr:cNvPr id="635" name="直線コネクタ 634"/>
        <xdr:cNvCxnSpPr/>
      </xdr:nvCxnSpPr>
      <xdr:spPr>
        <a:xfrm>
          <a:off x="15481300" y="13085775"/>
          <a:ext cx="838200" cy="12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98975</xdr:rowOff>
    </xdr:from>
    <xdr:ext cx="469744" cy="259045"/>
    <xdr:sp macro="" textlink="">
      <xdr:nvSpPr>
        <xdr:cNvPr id="636" name="公債費平均値テキスト"/>
        <xdr:cNvSpPr txBox="1"/>
      </xdr:nvSpPr>
      <xdr:spPr>
        <a:xfrm>
          <a:off x="16370300" y="12957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7" name="フローチャート: 判断 636"/>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55575</xdr:rowOff>
    </xdr:from>
    <xdr:to>
      <xdr:col>81</xdr:col>
      <xdr:colOff>50800</xdr:colOff>
      <xdr:row>76</xdr:row>
      <xdr:rowOff>139243</xdr:rowOff>
    </xdr:to>
    <xdr:cxnSp macro="">
      <xdr:nvCxnSpPr>
        <xdr:cNvPr id="638" name="直線コネクタ 637"/>
        <xdr:cNvCxnSpPr/>
      </xdr:nvCxnSpPr>
      <xdr:spPr>
        <a:xfrm flipV="1">
          <a:off x="14592300" y="13085775"/>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39" name="フローチャート: 判断 638"/>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159943</xdr:rowOff>
    </xdr:from>
    <xdr:ext cx="469744" cy="259045"/>
    <xdr:sp macro="" textlink="">
      <xdr:nvSpPr>
        <xdr:cNvPr id="640" name="テキスト ボックス 639"/>
        <xdr:cNvSpPr txBox="1"/>
      </xdr:nvSpPr>
      <xdr:spPr>
        <a:xfrm>
          <a:off x="15246428" y="131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100707</xdr:rowOff>
    </xdr:from>
    <xdr:to>
      <xdr:col>76</xdr:col>
      <xdr:colOff>114300</xdr:colOff>
      <xdr:row>76</xdr:row>
      <xdr:rowOff>139243</xdr:rowOff>
    </xdr:to>
    <xdr:cxnSp macro="">
      <xdr:nvCxnSpPr>
        <xdr:cNvPr id="641" name="直線コネクタ 640"/>
        <xdr:cNvCxnSpPr/>
      </xdr:nvCxnSpPr>
      <xdr:spPr>
        <a:xfrm>
          <a:off x="13703300" y="12788007"/>
          <a:ext cx="889000" cy="38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42" name="フローチャート: 判断 641"/>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54780</xdr:rowOff>
    </xdr:from>
    <xdr:ext cx="469744" cy="259045"/>
    <xdr:sp macro="" textlink="">
      <xdr:nvSpPr>
        <xdr:cNvPr id="643" name="テキスト ボックス 642"/>
        <xdr:cNvSpPr txBox="1"/>
      </xdr:nvSpPr>
      <xdr:spPr>
        <a:xfrm>
          <a:off x="14357428" y="1274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100707</xdr:rowOff>
    </xdr:from>
    <xdr:to>
      <xdr:col>71</xdr:col>
      <xdr:colOff>177800</xdr:colOff>
      <xdr:row>75</xdr:row>
      <xdr:rowOff>48717</xdr:rowOff>
    </xdr:to>
    <xdr:cxnSp macro="">
      <xdr:nvCxnSpPr>
        <xdr:cNvPr id="644" name="直線コネクタ 643"/>
        <xdr:cNvCxnSpPr/>
      </xdr:nvCxnSpPr>
      <xdr:spPr>
        <a:xfrm flipV="1">
          <a:off x="12814300" y="12788007"/>
          <a:ext cx="889000" cy="11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5" name="フローチャート: 判断 644"/>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121995</xdr:rowOff>
    </xdr:from>
    <xdr:ext cx="534377" cy="259045"/>
    <xdr:sp macro="" textlink="">
      <xdr:nvSpPr>
        <xdr:cNvPr id="646" name="テキスト ボックス 645"/>
        <xdr:cNvSpPr txBox="1"/>
      </xdr:nvSpPr>
      <xdr:spPr>
        <a:xfrm>
          <a:off x="13436111" y="129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7" name="フローチャート: 判断 646"/>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72807</xdr:rowOff>
    </xdr:from>
    <xdr:ext cx="534377" cy="259045"/>
    <xdr:sp macro="" textlink="">
      <xdr:nvSpPr>
        <xdr:cNvPr id="648" name="テキスト ボックス 647"/>
        <xdr:cNvSpPr txBox="1"/>
      </xdr:nvSpPr>
      <xdr:spPr>
        <a:xfrm>
          <a:off x="12547111" y="1258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130440</xdr:rowOff>
    </xdr:from>
    <xdr:to>
      <xdr:col>85</xdr:col>
      <xdr:colOff>177800</xdr:colOff>
      <xdr:row>77</xdr:row>
      <xdr:rowOff>60590</xdr:rowOff>
    </xdr:to>
    <xdr:sp macro="" textlink="">
      <xdr:nvSpPr>
        <xdr:cNvPr id="654" name="楕円 653"/>
        <xdr:cNvSpPr/>
      </xdr:nvSpPr>
      <xdr:spPr>
        <a:xfrm>
          <a:off x="16268700" y="131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108867</xdr:rowOff>
    </xdr:from>
    <xdr:ext cx="469744" cy="259045"/>
    <xdr:sp macro="" textlink="">
      <xdr:nvSpPr>
        <xdr:cNvPr id="655" name="公債費該当値テキスト"/>
        <xdr:cNvSpPr txBox="1"/>
      </xdr:nvSpPr>
      <xdr:spPr>
        <a:xfrm>
          <a:off x="16370300" y="1313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4775</xdr:rowOff>
    </xdr:from>
    <xdr:to>
      <xdr:col>81</xdr:col>
      <xdr:colOff>101600</xdr:colOff>
      <xdr:row>76</xdr:row>
      <xdr:rowOff>106375</xdr:rowOff>
    </xdr:to>
    <xdr:sp macro="" textlink="">
      <xdr:nvSpPr>
        <xdr:cNvPr id="656" name="楕円 655"/>
        <xdr:cNvSpPr/>
      </xdr:nvSpPr>
      <xdr:spPr>
        <a:xfrm>
          <a:off x="15430500" y="13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122902</xdr:rowOff>
    </xdr:from>
    <xdr:ext cx="469744" cy="259045"/>
    <xdr:sp macro="" textlink="">
      <xdr:nvSpPr>
        <xdr:cNvPr id="657" name="テキスト ボックス 656"/>
        <xdr:cNvSpPr txBox="1"/>
      </xdr:nvSpPr>
      <xdr:spPr>
        <a:xfrm>
          <a:off x="15246428" y="1281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88443</xdr:rowOff>
    </xdr:from>
    <xdr:to>
      <xdr:col>76</xdr:col>
      <xdr:colOff>165100</xdr:colOff>
      <xdr:row>77</xdr:row>
      <xdr:rowOff>18593</xdr:rowOff>
    </xdr:to>
    <xdr:sp macro="" textlink="">
      <xdr:nvSpPr>
        <xdr:cNvPr id="658" name="楕円 657"/>
        <xdr:cNvSpPr/>
      </xdr:nvSpPr>
      <xdr:spPr>
        <a:xfrm>
          <a:off x="14541500" y="131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9720</xdr:rowOff>
    </xdr:from>
    <xdr:ext cx="469744" cy="259045"/>
    <xdr:sp macro="" textlink="">
      <xdr:nvSpPr>
        <xdr:cNvPr id="659" name="テキスト ボックス 658"/>
        <xdr:cNvSpPr txBox="1"/>
      </xdr:nvSpPr>
      <xdr:spPr>
        <a:xfrm>
          <a:off x="14357428" y="1321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49907</xdr:rowOff>
    </xdr:from>
    <xdr:to>
      <xdr:col>72</xdr:col>
      <xdr:colOff>38100</xdr:colOff>
      <xdr:row>74</xdr:row>
      <xdr:rowOff>151507</xdr:rowOff>
    </xdr:to>
    <xdr:sp macro="" textlink="">
      <xdr:nvSpPr>
        <xdr:cNvPr id="660" name="楕円 659"/>
        <xdr:cNvSpPr/>
      </xdr:nvSpPr>
      <xdr:spPr>
        <a:xfrm>
          <a:off x="13652500" y="127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168034</xdr:rowOff>
    </xdr:from>
    <xdr:ext cx="534377" cy="259045"/>
    <xdr:sp macro="" textlink="">
      <xdr:nvSpPr>
        <xdr:cNvPr id="661" name="テキスト ボックス 660"/>
        <xdr:cNvSpPr txBox="1"/>
      </xdr:nvSpPr>
      <xdr:spPr>
        <a:xfrm>
          <a:off x="13436111" y="1251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169367</xdr:rowOff>
    </xdr:from>
    <xdr:to>
      <xdr:col>67</xdr:col>
      <xdr:colOff>101600</xdr:colOff>
      <xdr:row>75</xdr:row>
      <xdr:rowOff>99517</xdr:rowOff>
    </xdr:to>
    <xdr:sp macro="" textlink="">
      <xdr:nvSpPr>
        <xdr:cNvPr id="662" name="楕円 661"/>
        <xdr:cNvSpPr/>
      </xdr:nvSpPr>
      <xdr:spPr>
        <a:xfrm>
          <a:off x="12763500" y="128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90644</xdr:rowOff>
    </xdr:from>
    <xdr:ext cx="534377" cy="259045"/>
    <xdr:sp macro="" textlink="">
      <xdr:nvSpPr>
        <xdr:cNvPr id="663" name="テキスト ボックス 662"/>
        <xdr:cNvSpPr txBox="1"/>
      </xdr:nvSpPr>
      <xdr:spPr>
        <a:xfrm>
          <a:off x="12547111" y="129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7" name="直線コネクタ 686"/>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8" name="積立金最小値テキスト"/>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9" name="直線コネクタ 688"/>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90" name="積立金最大値テキスト"/>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91" name="直線コネクタ 690"/>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112413</xdr:rowOff>
    </xdr:from>
    <xdr:to>
      <xdr:col>85</xdr:col>
      <xdr:colOff>127000</xdr:colOff>
      <xdr:row>98</xdr:row>
      <xdr:rowOff>120948</xdr:rowOff>
    </xdr:to>
    <xdr:cxnSp macro="">
      <xdr:nvCxnSpPr>
        <xdr:cNvPr id="692" name="直線コネクタ 691"/>
        <xdr:cNvCxnSpPr/>
      </xdr:nvCxnSpPr>
      <xdr:spPr>
        <a:xfrm>
          <a:off x="15481300" y="16914513"/>
          <a:ext cx="8382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31569</xdr:rowOff>
    </xdr:from>
    <xdr:ext cx="534377" cy="259045"/>
    <xdr:sp macro="" textlink="">
      <xdr:nvSpPr>
        <xdr:cNvPr id="693" name="積立金平均値テキスト"/>
        <xdr:cNvSpPr txBox="1"/>
      </xdr:nvSpPr>
      <xdr:spPr>
        <a:xfrm>
          <a:off x="16370300" y="1666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94" name="フローチャート: 判断 693"/>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112413</xdr:rowOff>
    </xdr:from>
    <xdr:to>
      <xdr:col>81</xdr:col>
      <xdr:colOff>50800</xdr:colOff>
      <xdr:row>98</xdr:row>
      <xdr:rowOff>122448</xdr:rowOff>
    </xdr:to>
    <xdr:cxnSp macro="">
      <xdr:nvCxnSpPr>
        <xdr:cNvPr id="695" name="直線コネクタ 694"/>
        <xdr:cNvCxnSpPr/>
      </xdr:nvCxnSpPr>
      <xdr:spPr>
        <a:xfrm flipV="1">
          <a:off x="14592300" y="16914513"/>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6" name="フローチャート: 判断 695"/>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116775</xdr:rowOff>
    </xdr:from>
    <xdr:ext cx="534377" cy="259045"/>
    <xdr:sp macro="" textlink="">
      <xdr:nvSpPr>
        <xdr:cNvPr id="697" name="テキスト ボックス 696"/>
        <xdr:cNvSpPr txBox="1"/>
      </xdr:nvSpPr>
      <xdr:spPr>
        <a:xfrm>
          <a:off x="15214111" y="165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122448</xdr:rowOff>
    </xdr:from>
    <xdr:to>
      <xdr:col>76</xdr:col>
      <xdr:colOff>114300</xdr:colOff>
      <xdr:row>98</xdr:row>
      <xdr:rowOff>127119</xdr:rowOff>
    </xdr:to>
    <xdr:cxnSp macro="">
      <xdr:nvCxnSpPr>
        <xdr:cNvPr id="698" name="直線コネクタ 697"/>
        <xdr:cNvCxnSpPr/>
      </xdr:nvCxnSpPr>
      <xdr:spPr>
        <a:xfrm flipV="1">
          <a:off x="13703300" y="16924548"/>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9" name="フローチャート: 判断 698"/>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103731</xdr:rowOff>
    </xdr:from>
    <xdr:ext cx="534377" cy="259045"/>
    <xdr:sp macro="" textlink="">
      <xdr:nvSpPr>
        <xdr:cNvPr id="700" name="テキスト ボックス 699"/>
        <xdr:cNvSpPr txBox="1"/>
      </xdr:nvSpPr>
      <xdr:spPr>
        <a:xfrm>
          <a:off x="14325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122563</xdr:rowOff>
    </xdr:from>
    <xdr:to>
      <xdr:col>71</xdr:col>
      <xdr:colOff>177800</xdr:colOff>
      <xdr:row>98</xdr:row>
      <xdr:rowOff>127119</xdr:rowOff>
    </xdr:to>
    <xdr:cxnSp macro="">
      <xdr:nvCxnSpPr>
        <xdr:cNvPr id="701" name="直線コネクタ 700"/>
        <xdr:cNvCxnSpPr/>
      </xdr:nvCxnSpPr>
      <xdr:spPr>
        <a:xfrm>
          <a:off x="12814300" y="16924663"/>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702" name="フローチャート: 判断 701"/>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116409</xdr:rowOff>
    </xdr:from>
    <xdr:ext cx="534377" cy="259045"/>
    <xdr:sp macro="" textlink="">
      <xdr:nvSpPr>
        <xdr:cNvPr id="703" name="テキスト ボックス 702"/>
        <xdr:cNvSpPr txBox="1"/>
      </xdr:nvSpPr>
      <xdr:spPr>
        <a:xfrm>
          <a:off x="13436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704" name="フローチャート: 判断 70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705" name="テキスト ボックス 70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70148</xdr:rowOff>
    </xdr:from>
    <xdr:to>
      <xdr:col>85</xdr:col>
      <xdr:colOff>177800</xdr:colOff>
      <xdr:row>99</xdr:row>
      <xdr:rowOff>298</xdr:rowOff>
    </xdr:to>
    <xdr:sp macro="" textlink="">
      <xdr:nvSpPr>
        <xdr:cNvPr id="711" name="楕円 710"/>
        <xdr:cNvSpPr/>
      </xdr:nvSpPr>
      <xdr:spPr>
        <a:xfrm>
          <a:off x="16268700" y="168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158570</xdr:rowOff>
    </xdr:from>
    <xdr:ext cx="534377" cy="259045"/>
    <xdr:sp macro="" textlink="">
      <xdr:nvSpPr>
        <xdr:cNvPr id="712" name="積立金該当値テキスト"/>
        <xdr:cNvSpPr txBox="1"/>
      </xdr:nvSpPr>
      <xdr:spPr>
        <a:xfrm>
          <a:off x="16370300" y="1678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61613</xdr:rowOff>
    </xdr:from>
    <xdr:to>
      <xdr:col>81</xdr:col>
      <xdr:colOff>101600</xdr:colOff>
      <xdr:row>98</xdr:row>
      <xdr:rowOff>163213</xdr:rowOff>
    </xdr:to>
    <xdr:sp macro="" textlink="">
      <xdr:nvSpPr>
        <xdr:cNvPr id="713" name="楕円 712"/>
        <xdr:cNvSpPr/>
      </xdr:nvSpPr>
      <xdr:spPr>
        <a:xfrm>
          <a:off x="15430500" y="168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154340</xdr:rowOff>
    </xdr:from>
    <xdr:ext cx="534377" cy="259045"/>
    <xdr:sp macro="" textlink="">
      <xdr:nvSpPr>
        <xdr:cNvPr id="714" name="テキスト ボックス 713"/>
        <xdr:cNvSpPr txBox="1"/>
      </xdr:nvSpPr>
      <xdr:spPr>
        <a:xfrm>
          <a:off x="15214111" y="1695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71648</xdr:rowOff>
    </xdr:from>
    <xdr:to>
      <xdr:col>76</xdr:col>
      <xdr:colOff>165100</xdr:colOff>
      <xdr:row>99</xdr:row>
      <xdr:rowOff>1798</xdr:rowOff>
    </xdr:to>
    <xdr:sp macro="" textlink="">
      <xdr:nvSpPr>
        <xdr:cNvPr id="715" name="楕円 714"/>
        <xdr:cNvSpPr/>
      </xdr:nvSpPr>
      <xdr:spPr>
        <a:xfrm>
          <a:off x="14541500" y="168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164375</xdr:rowOff>
    </xdr:from>
    <xdr:ext cx="534377" cy="259045"/>
    <xdr:sp macro="" textlink="">
      <xdr:nvSpPr>
        <xdr:cNvPr id="716" name="テキスト ボックス 715"/>
        <xdr:cNvSpPr txBox="1"/>
      </xdr:nvSpPr>
      <xdr:spPr>
        <a:xfrm>
          <a:off x="14325111" y="169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76319</xdr:rowOff>
    </xdr:from>
    <xdr:to>
      <xdr:col>72</xdr:col>
      <xdr:colOff>38100</xdr:colOff>
      <xdr:row>99</xdr:row>
      <xdr:rowOff>6469</xdr:rowOff>
    </xdr:to>
    <xdr:sp macro="" textlink="">
      <xdr:nvSpPr>
        <xdr:cNvPr id="717" name="楕円 716"/>
        <xdr:cNvSpPr/>
      </xdr:nvSpPr>
      <xdr:spPr>
        <a:xfrm>
          <a:off x="13652500" y="168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169046</xdr:rowOff>
    </xdr:from>
    <xdr:ext cx="534377" cy="259045"/>
    <xdr:sp macro="" textlink="">
      <xdr:nvSpPr>
        <xdr:cNvPr id="718" name="テキスト ボックス 717"/>
        <xdr:cNvSpPr txBox="1"/>
      </xdr:nvSpPr>
      <xdr:spPr>
        <a:xfrm>
          <a:off x="13436111" y="1697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71763</xdr:rowOff>
    </xdr:from>
    <xdr:to>
      <xdr:col>67</xdr:col>
      <xdr:colOff>101600</xdr:colOff>
      <xdr:row>99</xdr:row>
      <xdr:rowOff>1913</xdr:rowOff>
    </xdr:to>
    <xdr:sp macro="" textlink="">
      <xdr:nvSpPr>
        <xdr:cNvPr id="719" name="楕円 718"/>
        <xdr:cNvSpPr/>
      </xdr:nvSpPr>
      <xdr:spPr>
        <a:xfrm>
          <a:off x="12763500" y="168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164490</xdr:rowOff>
    </xdr:from>
    <xdr:ext cx="534377" cy="259045"/>
    <xdr:sp macro="" textlink="">
      <xdr:nvSpPr>
        <xdr:cNvPr id="720" name="テキスト ボックス 719"/>
        <xdr:cNvSpPr txBox="1"/>
      </xdr:nvSpPr>
      <xdr:spPr>
        <a:xfrm>
          <a:off x="12547111" y="169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34" name="テキスト ボックス 733"/>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36" name="テキスト ボックス 735"/>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8" name="テキスト ボックス 737"/>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40" name="テキスト ボックス 739"/>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2" name="直線コネクタ 741"/>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3"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45" name="投資及び出資金最大値テキスト"/>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6" name="直線コネクタ 745"/>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8"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フローチャート: 判断 748"/>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1" name="フローチャート: 判断 750"/>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52" name="テキスト ボックス 751"/>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54" name="フローチャート: 判断 753"/>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55" name="テキスト ボックス 754"/>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7" name="フローチャート: 判断 75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9" name="フローチャート: 判断 758"/>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60" name="テキスト ボックス 759"/>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7"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73" name="テキスト ボックス 77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7" name="直線コネクタ 796"/>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798" name="貸付金最小値テキスト"/>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799" name="直線コネクタ 798"/>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800" name="貸付金最大値テキスト"/>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801" name="直線コネクタ 800"/>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163</xdr:rowOff>
    </xdr:from>
    <xdr:to>
      <xdr:col>116</xdr:col>
      <xdr:colOff>63500</xdr:colOff>
      <xdr:row>57</xdr:row>
      <xdr:rowOff>3180</xdr:rowOff>
    </xdr:to>
    <xdr:cxnSp macro="">
      <xdr:nvCxnSpPr>
        <xdr:cNvPr id="802" name="直線コネクタ 801"/>
        <xdr:cNvCxnSpPr/>
      </xdr:nvCxnSpPr>
      <xdr:spPr>
        <a:xfrm>
          <a:off x="21323300" y="9772813"/>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50776</xdr:rowOff>
    </xdr:from>
    <xdr:ext cx="469744" cy="259045"/>
    <xdr:sp macro="" textlink="">
      <xdr:nvSpPr>
        <xdr:cNvPr id="803" name="貸付金平均値テキスト"/>
        <xdr:cNvSpPr txBox="1"/>
      </xdr:nvSpPr>
      <xdr:spPr>
        <a:xfrm>
          <a:off x="22212300" y="9823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804" name="フローチャート: 判断 803"/>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167040</xdr:rowOff>
    </xdr:from>
    <xdr:to>
      <xdr:col>111</xdr:col>
      <xdr:colOff>177800</xdr:colOff>
      <xdr:row>57</xdr:row>
      <xdr:rowOff>163</xdr:rowOff>
    </xdr:to>
    <xdr:cxnSp macro="">
      <xdr:nvCxnSpPr>
        <xdr:cNvPr id="805" name="直線コネクタ 804"/>
        <xdr:cNvCxnSpPr/>
      </xdr:nvCxnSpPr>
      <xdr:spPr>
        <a:xfrm>
          <a:off x="20434300" y="9768240"/>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6" name="フローチャート: 判断 805"/>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151452</xdr:rowOff>
    </xdr:from>
    <xdr:ext cx="469744" cy="259045"/>
    <xdr:sp macro="" textlink="">
      <xdr:nvSpPr>
        <xdr:cNvPr id="807" name="テキスト ボックス 806"/>
        <xdr:cNvSpPr txBox="1"/>
      </xdr:nvSpPr>
      <xdr:spPr>
        <a:xfrm>
          <a:off x="21088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160000</xdr:rowOff>
    </xdr:from>
    <xdr:to>
      <xdr:col>107</xdr:col>
      <xdr:colOff>50800</xdr:colOff>
      <xdr:row>56</xdr:row>
      <xdr:rowOff>167040</xdr:rowOff>
    </xdr:to>
    <xdr:cxnSp macro="">
      <xdr:nvCxnSpPr>
        <xdr:cNvPr id="808" name="直線コネクタ 807"/>
        <xdr:cNvCxnSpPr/>
      </xdr:nvCxnSpPr>
      <xdr:spPr>
        <a:xfrm>
          <a:off x="19545300" y="9761200"/>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09" name="フローチャート: 判断 808"/>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121368</xdr:rowOff>
    </xdr:from>
    <xdr:ext cx="469744" cy="259045"/>
    <xdr:sp macro="" textlink="">
      <xdr:nvSpPr>
        <xdr:cNvPr id="810" name="テキスト ボックス 809"/>
        <xdr:cNvSpPr txBox="1"/>
      </xdr:nvSpPr>
      <xdr:spPr>
        <a:xfrm>
          <a:off x="20199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156068</xdr:rowOff>
    </xdr:from>
    <xdr:to>
      <xdr:col>102</xdr:col>
      <xdr:colOff>114300</xdr:colOff>
      <xdr:row>56</xdr:row>
      <xdr:rowOff>160000</xdr:rowOff>
    </xdr:to>
    <xdr:cxnSp macro="">
      <xdr:nvCxnSpPr>
        <xdr:cNvPr id="811" name="直線コネクタ 810"/>
        <xdr:cNvCxnSpPr/>
      </xdr:nvCxnSpPr>
      <xdr:spPr>
        <a:xfrm>
          <a:off x="18656300" y="9757268"/>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12" name="フローチャート: 判断 811"/>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108749</xdr:rowOff>
    </xdr:from>
    <xdr:ext cx="469744" cy="259045"/>
    <xdr:sp macro="" textlink="">
      <xdr:nvSpPr>
        <xdr:cNvPr id="813" name="テキスト ボックス 812"/>
        <xdr:cNvSpPr txBox="1"/>
      </xdr:nvSpPr>
      <xdr:spPr>
        <a:xfrm>
          <a:off x="19310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14" name="フローチャート: 判断 813"/>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107470</xdr:rowOff>
    </xdr:from>
    <xdr:ext cx="469744" cy="259045"/>
    <xdr:sp macro="" textlink="">
      <xdr:nvSpPr>
        <xdr:cNvPr id="815" name="テキスト ボックス 814"/>
        <xdr:cNvSpPr txBox="1"/>
      </xdr:nvSpPr>
      <xdr:spPr>
        <a:xfrm>
          <a:off x="18421428" y="988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123830</xdr:rowOff>
    </xdr:from>
    <xdr:to>
      <xdr:col>116</xdr:col>
      <xdr:colOff>114300</xdr:colOff>
      <xdr:row>57</xdr:row>
      <xdr:rowOff>53980</xdr:rowOff>
    </xdr:to>
    <xdr:sp macro="" textlink="">
      <xdr:nvSpPr>
        <xdr:cNvPr id="821" name="楕円 820"/>
        <xdr:cNvSpPr/>
      </xdr:nvSpPr>
      <xdr:spPr>
        <a:xfrm>
          <a:off x="22110700" y="97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146707</xdr:rowOff>
    </xdr:from>
    <xdr:ext cx="469744" cy="259045"/>
    <xdr:sp macro="" textlink="">
      <xdr:nvSpPr>
        <xdr:cNvPr id="822" name="貸付金該当値テキスト"/>
        <xdr:cNvSpPr txBox="1"/>
      </xdr:nvSpPr>
      <xdr:spPr>
        <a:xfrm>
          <a:off x="22212300" y="95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120813</xdr:rowOff>
    </xdr:from>
    <xdr:to>
      <xdr:col>112</xdr:col>
      <xdr:colOff>38100</xdr:colOff>
      <xdr:row>57</xdr:row>
      <xdr:rowOff>50963</xdr:rowOff>
    </xdr:to>
    <xdr:sp macro="" textlink="">
      <xdr:nvSpPr>
        <xdr:cNvPr id="823" name="楕円 822"/>
        <xdr:cNvSpPr/>
      </xdr:nvSpPr>
      <xdr:spPr>
        <a:xfrm>
          <a:off x="21272500" y="97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67490</xdr:rowOff>
    </xdr:from>
    <xdr:ext cx="469744" cy="259045"/>
    <xdr:sp macro="" textlink="">
      <xdr:nvSpPr>
        <xdr:cNvPr id="824" name="テキスト ボックス 823"/>
        <xdr:cNvSpPr txBox="1"/>
      </xdr:nvSpPr>
      <xdr:spPr>
        <a:xfrm>
          <a:off x="21088428" y="94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116240</xdr:rowOff>
    </xdr:from>
    <xdr:to>
      <xdr:col>107</xdr:col>
      <xdr:colOff>101600</xdr:colOff>
      <xdr:row>57</xdr:row>
      <xdr:rowOff>46390</xdr:rowOff>
    </xdr:to>
    <xdr:sp macro="" textlink="">
      <xdr:nvSpPr>
        <xdr:cNvPr id="825" name="楕円 824"/>
        <xdr:cNvSpPr/>
      </xdr:nvSpPr>
      <xdr:spPr>
        <a:xfrm>
          <a:off x="20383500" y="971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62917</xdr:rowOff>
    </xdr:from>
    <xdr:ext cx="469744" cy="259045"/>
    <xdr:sp macro="" textlink="">
      <xdr:nvSpPr>
        <xdr:cNvPr id="826" name="テキスト ボックス 825"/>
        <xdr:cNvSpPr txBox="1"/>
      </xdr:nvSpPr>
      <xdr:spPr>
        <a:xfrm>
          <a:off x="20199428" y="949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109200</xdr:rowOff>
    </xdr:from>
    <xdr:to>
      <xdr:col>102</xdr:col>
      <xdr:colOff>165100</xdr:colOff>
      <xdr:row>57</xdr:row>
      <xdr:rowOff>39350</xdr:rowOff>
    </xdr:to>
    <xdr:sp macro="" textlink="">
      <xdr:nvSpPr>
        <xdr:cNvPr id="827" name="楕円 826"/>
        <xdr:cNvSpPr/>
      </xdr:nvSpPr>
      <xdr:spPr>
        <a:xfrm>
          <a:off x="19494500" y="97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55877</xdr:rowOff>
    </xdr:from>
    <xdr:ext cx="469744" cy="259045"/>
    <xdr:sp macro="" textlink="">
      <xdr:nvSpPr>
        <xdr:cNvPr id="828" name="テキスト ボックス 827"/>
        <xdr:cNvSpPr txBox="1"/>
      </xdr:nvSpPr>
      <xdr:spPr>
        <a:xfrm>
          <a:off x="19310428" y="94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105268</xdr:rowOff>
    </xdr:from>
    <xdr:to>
      <xdr:col>98</xdr:col>
      <xdr:colOff>38100</xdr:colOff>
      <xdr:row>57</xdr:row>
      <xdr:rowOff>35418</xdr:rowOff>
    </xdr:to>
    <xdr:sp macro="" textlink="">
      <xdr:nvSpPr>
        <xdr:cNvPr id="829" name="楕円 828"/>
        <xdr:cNvSpPr/>
      </xdr:nvSpPr>
      <xdr:spPr>
        <a:xfrm>
          <a:off x="18605500" y="97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51945</xdr:rowOff>
    </xdr:from>
    <xdr:ext cx="469744" cy="259045"/>
    <xdr:sp macro="" textlink="">
      <xdr:nvSpPr>
        <xdr:cNvPr id="830" name="テキスト ボックス 829"/>
        <xdr:cNvSpPr txBox="1"/>
      </xdr:nvSpPr>
      <xdr:spPr>
        <a:xfrm>
          <a:off x="18421428" y="948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5" name="直線コネクタ 854"/>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6"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7" name="直線コネクタ 856"/>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8"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59" name="直線コネクタ 858"/>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158141</xdr:rowOff>
    </xdr:from>
    <xdr:to>
      <xdr:col>116</xdr:col>
      <xdr:colOff>63500</xdr:colOff>
      <xdr:row>74</xdr:row>
      <xdr:rowOff>69520</xdr:rowOff>
    </xdr:to>
    <xdr:cxnSp macro="">
      <xdr:nvCxnSpPr>
        <xdr:cNvPr id="860" name="直線コネクタ 859"/>
        <xdr:cNvCxnSpPr/>
      </xdr:nvCxnSpPr>
      <xdr:spPr>
        <a:xfrm>
          <a:off x="21323300" y="12673991"/>
          <a:ext cx="8382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39514</xdr:rowOff>
    </xdr:from>
    <xdr:ext cx="534377" cy="259045"/>
    <xdr:sp macro="" textlink="">
      <xdr:nvSpPr>
        <xdr:cNvPr id="861" name="繰出金平均値テキスト"/>
        <xdr:cNvSpPr txBox="1"/>
      </xdr:nvSpPr>
      <xdr:spPr>
        <a:xfrm>
          <a:off x="22212300" y="12898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62" name="フローチャート: 判断 861"/>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88341</xdr:rowOff>
    </xdr:from>
    <xdr:to>
      <xdr:col>111</xdr:col>
      <xdr:colOff>177800</xdr:colOff>
      <xdr:row>73</xdr:row>
      <xdr:rowOff>158141</xdr:rowOff>
    </xdr:to>
    <xdr:cxnSp macro="">
      <xdr:nvCxnSpPr>
        <xdr:cNvPr id="863" name="直線コネクタ 862"/>
        <xdr:cNvCxnSpPr/>
      </xdr:nvCxnSpPr>
      <xdr:spPr>
        <a:xfrm>
          <a:off x="20434300" y="12604191"/>
          <a:ext cx="889000" cy="6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64" name="フローチャート: 判断 863"/>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149165</xdr:rowOff>
    </xdr:from>
    <xdr:ext cx="534377" cy="259045"/>
    <xdr:sp macro="" textlink="">
      <xdr:nvSpPr>
        <xdr:cNvPr id="865" name="テキスト ボックス 864"/>
        <xdr:cNvSpPr txBox="1"/>
      </xdr:nvSpPr>
      <xdr:spPr>
        <a:xfrm>
          <a:off x="21056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88341</xdr:rowOff>
    </xdr:from>
    <xdr:to>
      <xdr:col>107</xdr:col>
      <xdr:colOff>50800</xdr:colOff>
      <xdr:row>74</xdr:row>
      <xdr:rowOff>43841</xdr:rowOff>
    </xdr:to>
    <xdr:cxnSp macro="">
      <xdr:nvCxnSpPr>
        <xdr:cNvPr id="866" name="直線コネクタ 865"/>
        <xdr:cNvCxnSpPr/>
      </xdr:nvCxnSpPr>
      <xdr:spPr>
        <a:xfrm flipV="1">
          <a:off x="19545300" y="12604191"/>
          <a:ext cx="889000" cy="1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7" name="フローチャート: 判断 866"/>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159072</xdr:rowOff>
    </xdr:from>
    <xdr:ext cx="534377" cy="259045"/>
    <xdr:sp macro="" textlink="">
      <xdr:nvSpPr>
        <xdr:cNvPr id="868" name="テキスト ボックス 867"/>
        <xdr:cNvSpPr txBox="1"/>
      </xdr:nvSpPr>
      <xdr:spPr>
        <a:xfrm>
          <a:off x="20167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43841</xdr:rowOff>
    </xdr:from>
    <xdr:to>
      <xdr:col>102</xdr:col>
      <xdr:colOff>114300</xdr:colOff>
      <xdr:row>74</xdr:row>
      <xdr:rowOff>51689</xdr:rowOff>
    </xdr:to>
    <xdr:cxnSp macro="">
      <xdr:nvCxnSpPr>
        <xdr:cNvPr id="869" name="直線コネクタ 868"/>
        <xdr:cNvCxnSpPr/>
      </xdr:nvCxnSpPr>
      <xdr:spPr>
        <a:xfrm flipV="1">
          <a:off x="18656300" y="12731141"/>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70" name="フローチャート: 判断 869"/>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95064</xdr:rowOff>
    </xdr:from>
    <xdr:ext cx="534377" cy="259045"/>
    <xdr:sp macro="" textlink="">
      <xdr:nvSpPr>
        <xdr:cNvPr id="871" name="テキスト ボックス 870"/>
        <xdr:cNvSpPr txBox="1"/>
      </xdr:nvSpPr>
      <xdr:spPr>
        <a:xfrm>
          <a:off x="19278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72" name="フローチャート: 判断 871"/>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101693</xdr:rowOff>
    </xdr:from>
    <xdr:ext cx="534377" cy="259045"/>
    <xdr:sp macro="" textlink="">
      <xdr:nvSpPr>
        <xdr:cNvPr id="873" name="テキスト ボックス 872"/>
        <xdr:cNvSpPr txBox="1"/>
      </xdr:nvSpPr>
      <xdr:spPr>
        <a:xfrm>
          <a:off x="18389111" y="129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18720</xdr:rowOff>
    </xdr:from>
    <xdr:to>
      <xdr:col>116</xdr:col>
      <xdr:colOff>114300</xdr:colOff>
      <xdr:row>74</xdr:row>
      <xdr:rowOff>120320</xdr:rowOff>
    </xdr:to>
    <xdr:sp macro="" textlink="">
      <xdr:nvSpPr>
        <xdr:cNvPr id="879" name="楕円 878"/>
        <xdr:cNvSpPr/>
      </xdr:nvSpPr>
      <xdr:spPr>
        <a:xfrm>
          <a:off x="22110700" y="1270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41597</xdr:rowOff>
    </xdr:from>
    <xdr:ext cx="534377" cy="259045"/>
    <xdr:sp macro="" textlink="">
      <xdr:nvSpPr>
        <xdr:cNvPr id="880" name="繰出金該当値テキスト"/>
        <xdr:cNvSpPr txBox="1"/>
      </xdr:nvSpPr>
      <xdr:spPr>
        <a:xfrm>
          <a:off x="22212300" y="1255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107341</xdr:rowOff>
    </xdr:from>
    <xdr:to>
      <xdr:col>112</xdr:col>
      <xdr:colOff>38100</xdr:colOff>
      <xdr:row>74</xdr:row>
      <xdr:rowOff>37491</xdr:rowOff>
    </xdr:to>
    <xdr:sp macro="" textlink="">
      <xdr:nvSpPr>
        <xdr:cNvPr id="881" name="楕円 880"/>
        <xdr:cNvSpPr/>
      </xdr:nvSpPr>
      <xdr:spPr>
        <a:xfrm>
          <a:off x="21272500" y="126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54018</xdr:rowOff>
    </xdr:from>
    <xdr:ext cx="534377" cy="259045"/>
    <xdr:sp macro="" textlink="">
      <xdr:nvSpPr>
        <xdr:cNvPr id="882" name="テキスト ボックス 881"/>
        <xdr:cNvSpPr txBox="1"/>
      </xdr:nvSpPr>
      <xdr:spPr>
        <a:xfrm>
          <a:off x="21056111" y="1239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37541</xdr:rowOff>
    </xdr:from>
    <xdr:to>
      <xdr:col>107</xdr:col>
      <xdr:colOff>101600</xdr:colOff>
      <xdr:row>73</xdr:row>
      <xdr:rowOff>139141</xdr:rowOff>
    </xdr:to>
    <xdr:sp macro="" textlink="">
      <xdr:nvSpPr>
        <xdr:cNvPr id="883" name="楕円 882"/>
        <xdr:cNvSpPr/>
      </xdr:nvSpPr>
      <xdr:spPr>
        <a:xfrm>
          <a:off x="20383500" y="125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155668</xdr:rowOff>
    </xdr:from>
    <xdr:ext cx="534377" cy="259045"/>
    <xdr:sp macro="" textlink="">
      <xdr:nvSpPr>
        <xdr:cNvPr id="884" name="テキスト ボックス 883"/>
        <xdr:cNvSpPr txBox="1"/>
      </xdr:nvSpPr>
      <xdr:spPr>
        <a:xfrm>
          <a:off x="20167111" y="123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164491</xdr:rowOff>
    </xdr:from>
    <xdr:to>
      <xdr:col>102</xdr:col>
      <xdr:colOff>165100</xdr:colOff>
      <xdr:row>74</xdr:row>
      <xdr:rowOff>94641</xdr:rowOff>
    </xdr:to>
    <xdr:sp macro="" textlink="">
      <xdr:nvSpPr>
        <xdr:cNvPr id="885" name="楕円 884"/>
        <xdr:cNvSpPr/>
      </xdr:nvSpPr>
      <xdr:spPr>
        <a:xfrm>
          <a:off x="19494500" y="126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111168</xdr:rowOff>
    </xdr:from>
    <xdr:ext cx="534377" cy="259045"/>
    <xdr:sp macro="" textlink="">
      <xdr:nvSpPr>
        <xdr:cNvPr id="886" name="テキスト ボックス 885"/>
        <xdr:cNvSpPr txBox="1"/>
      </xdr:nvSpPr>
      <xdr:spPr>
        <a:xfrm>
          <a:off x="19278111" y="1245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889</xdr:rowOff>
    </xdr:from>
    <xdr:to>
      <xdr:col>98</xdr:col>
      <xdr:colOff>38100</xdr:colOff>
      <xdr:row>74</xdr:row>
      <xdr:rowOff>102489</xdr:rowOff>
    </xdr:to>
    <xdr:sp macro="" textlink="">
      <xdr:nvSpPr>
        <xdr:cNvPr id="887" name="楕円 886"/>
        <xdr:cNvSpPr/>
      </xdr:nvSpPr>
      <xdr:spPr>
        <a:xfrm>
          <a:off x="18605500" y="126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119016</xdr:rowOff>
    </xdr:from>
    <xdr:ext cx="534377" cy="259045"/>
    <xdr:sp macro="" textlink="">
      <xdr:nvSpPr>
        <xdr:cNvPr id="888" name="テキスト ボックス 887"/>
        <xdr:cNvSpPr txBox="1"/>
      </xdr:nvSpPr>
      <xdr:spPr>
        <a:xfrm>
          <a:off x="18389111" y="124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増加傾向であり、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１４１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３５７円と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２３区平均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との差は小さくなったものの、引き続き平均を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これは、主に障害者への自立支援給付費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保育委託費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の社会保障給付費の増によるものであるが、これらの増は今後も見込まれる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、将来的な財政収支見通しの中で、定員適正化計画の推進や行政評価や決算実績などに基づく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PCDA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サイクルによる事務事業の見直し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、義務的経費全体の抑制に努め、財政の柔軟性を確保する。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342,297
299,869
18.22
144,734,808
139,072,619
5,397,998
83,272,824
20,916,576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74549</xdr:rowOff>
    </xdr:from>
    <xdr:to>
      <xdr:col>24</xdr:col>
      <xdr:colOff>63500</xdr:colOff>
      <xdr:row>37</xdr:row>
      <xdr:rowOff>81733</xdr:rowOff>
    </xdr:to>
    <xdr:cxnSp macro="">
      <xdr:nvCxnSpPr>
        <xdr:cNvPr id="62" name="直線コネクタ 61"/>
        <xdr:cNvCxnSpPr/>
      </xdr:nvCxnSpPr>
      <xdr:spPr>
        <a:xfrm>
          <a:off x="3797300" y="6418199"/>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59816</xdr:rowOff>
    </xdr:from>
    <xdr:ext cx="469744" cy="259045"/>
    <xdr:sp macro="" textlink="">
      <xdr:nvSpPr>
        <xdr:cNvPr id="63" name="議会費平均値テキスト"/>
        <xdr:cNvSpPr txBox="1"/>
      </xdr:nvSpPr>
      <xdr:spPr>
        <a:xfrm>
          <a:off x="4686300" y="6403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46301</xdr:rowOff>
    </xdr:from>
    <xdr:to>
      <xdr:col>19</xdr:col>
      <xdr:colOff>177800</xdr:colOff>
      <xdr:row>37</xdr:row>
      <xdr:rowOff>74549</xdr:rowOff>
    </xdr:to>
    <xdr:cxnSp macro="">
      <xdr:nvCxnSpPr>
        <xdr:cNvPr id="65" name="直線コネクタ 64"/>
        <xdr:cNvCxnSpPr/>
      </xdr:nvCxnSpPr>
      <xdr:spPr>
        <a:xfrm>
          <a:off x="2908300" y="6389951"/>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163013</xdr:rowOff>
    </xdr:from>
    <xdr:ext cx="469744" cy="259045"/>
    <xdr:sp macro="" textlink="">
      <xdr:nvSpPr>
        <xdr:cNvPr id="67" name="テキスト ボックス 66"/>
        <xdr:cNvSpPr txBox="1"/>
      </xdr:nvSpPr>
      <xdr:spPr>
        <a:xfrm>
          <a:off x="3562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46301</xdr:rowOff>
    </xdr:from>
    <xdr:to>
      <xdr:col>15</xdr:col>
      <xdr:colOff>50800</xdr:colOff>
      <xdr:row>37</xdr:row>
      <xdr:rowOff>67528</xdr:rowOff>
    </xdr:to>
    <xdr:cxnSp macro="">
      <xdr:nvCxnSpPr>
        <xdr:cNvPr id="68" name="直線コネクタ 67"/>
        <xdr:cNvCxnSpPr/>
      </xdr:nvCxnSpPr>
      <xdr:spPr>
        <a:xfrm flipV="1">
          <a:off x="2019300" y="638995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141132</xdr:rowOff>
    </xdr:from>
    <xdr:ext cx="469744" cy="259045"/>
    <xdr:sp macro="" textlink="">
      <xdr:nvSpPr>
        <xdr:cNvPr id="70" name="テキスト ボックス 69"/>
        <xdr:cNvSpPr txBox="1"/>
      </xdr:nvSpPr>
      <xdr:spPr>
        <a:xfrm>
          <a:off x="2673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60016</xdr:rowOff>
    </xdr:from>
    <xdr:to>
      <xdr:col>10</xdr:col>
      <xdr:colOff>114300</xdr:colOff>
      <xdr:row>37</xdr:row>
      <xdr:rowOff>67528</xdr:rowOff>
    </xdr:to>
    <xdr:cxnSp macro="">
      <xdr:nvCxnSpPr>
        <xdr:cNvPr id="71" name="直線コネクタ 70"/>
        <xdr:cNvCxnSpPr/>
      </xdr:nvCxnSpPr>
      <xdr:spPr>
        <a:xfrm>
          <a:off x="1130300" y="6403666"/>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154195</xdr:rowOff>
    </xdr:from>
    <xdr:ext cx="469744" cy="259045"/>
    <xdr:sp macro="" textlink="">
      <xdr:nvSpPr>
        <xdr:cNvPr id="73" name="テキスト ボックス 72"/>
        <xdr:cNvSpPr txBox="1"/>
      </xdr:nvSpPr>
      <xdr:spPr>
        <a:xfrm>
          <a:off x="1784428"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151256</xdr:rowOff>
    </xdr:from>
    <xdr:ext cx="469744" cy="259045"/>
    <xdr:sp macro="" textlink="">
      <xdr:nvSpPr>
        <xdr:cNvPr id="75" name="テキスト ボックス 74"/>
        <xdr:cNvSpPr txBox="1"/>
      </xdr:nvSpPr>
      <xdr:spPr>
        <a:xfrm>
          <a:off x="895428"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30933</xdr:rowOff>
    </xdr:from>
    <xdr:to>
      <xdr:col>24</xdr:col>
      <xdr:colOff>114300</xdr:colOff>
      <xdr:row>37</xdr:row>
      <xdr:rowOff>132533</xdr:rowOff>
    </xdr:to>
    <xdr:sp macro="" textlink="">
      <xdr:nvSpPr>
        <xdr:cNvPr id="81" name="楕円 80"/>
        <xdr:cNvSpPr/>
      </xdr:nvSpPr>
      <xdr:spPr>
        <a:xfrm>
          <a:off x="4584700" y="637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53810</xdr:rowOff>
    </xdr:from>
    <xdr:ext cx="469744" cy="259045"/>
    <xdr:sp macro="" textlink="">
      <xdr:nvSpPr>
        <xdr:cNvPr id="82" name="議会費該当値テキスト"/>
        <xdr:cNvSpPr txBox="1"/>
      </xdr:nvSpPr>
      <xdr:spPr>
        <a:xfrm>
          <a:off x="4686300" y="622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23749</xdr:rowOff>
    </xdr:from>
    <xdr:to>
      <xdr:col>20</xdr:col>
      <xdr:colOff>38100</xdr:colOff>
      <xdr:row>37</xdr:row>
      <xdr:rowOff>125349</xdr:rowOff>
    </xdr:to>
    <xdr:sp macro="" textlink="">
      <xdr:nvSpPr>
        <xdr:cNvPr id="83" name="楕円 82"/>
        <xdr:cNvSpPr/>
      </xdr:nvSpPr>
      <xdr:spPr>
        <a:xfrm>
          <a:off x="3746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141876</xdr:rowOff>
    </xdr:from>
    <xdr:ext cx="469744" cy="259045"/>
    <xdr:sp macro="" textlink="">
      <xdr:nvSpPr>
        <xdr:cNvPr id="84" name="テキスト ボックス 83"/>
        <xdr:cNvSpPr txBox="1"/>
      </xdr:nvSpPr>
      <xdr:spPr>
        <a:xfrm>
          <a:off x="3562428"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166951</xdr:rowOff>
    </xdr:from>
    <xdr:to>
      <xdr:col>15</xdr:col>
      <xdr:colOff>101600</xdr:colOff>
      <xdr:row>37</xdr:row>
      <xdr:rowOff>97101</xdr:rowOff>
    </xdr:to>
    <xdr:sp macro="" textlink="">
      <xdr:nvSpPr>
        <xdr:cNvPr id="85" name="楕円 84"/>
        <xdr:cNvSpPr/>
      </xdr:nvSpPr>
      <xdr:spPr>
        <a:xfrm>
          <a:off x="2857500" y="63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113628</xdr:rowOff>
    </xdr:from>
    <xdr:ext cx="469744" cy="259045"/>
    <xdr:sp macro="" textlink="">
      <xdr:nvSpPr>
        <xdr:cNvPr id="86" name="テキスト ボックス 85"/>
        <xdr:cNvSpPr txBox="1"/>
      </xdr:nvSpPr>
      <xdr:spPr>
        <a:xfrm>
          <a:off x="2673428" y="611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16728</xdr:rowOff>
    </xdr:from>
    <xdr:to>
      <xdr:col>10</xdr:col>
      <xdr:colOff>165100</xdr:colOff>
      <xdr:row>37</xdr:row>
      <xdr:rowOff>118328</xdr:rowOff>
    </xdr:to>
    <xdr:sp macro="" textlink="">
      <xdr:nvSpPr>
        <xdr:cNvPr id="87" name="楕円 86"/>
        <xdr:cNvSpPr/>
      </xdr:nvSpPr>
      <xdr:spPr>
        <a:xfrm>
          <a:off x="1968500" y="63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134855</xdr:rowOff>
    </xdr:from>
    <xdr:ext cx="469744" cy="259045"/>
    <xdr:sp macro="" textlink="">
      <xdr:nvSpPr>
        <xdr:cNvPr id="88" name="テキスト ボックス 87"/>
        <xdr:cNvSpPr txBox="1"/>
      </xdr:nvSpPr>
      <xdr:spPr>
        <a:xfrm>
          <a:off x="1784428" y="613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9216</xdr:rowOff>
    </xdr:from>
    <xdr:to>
      <xdr:col>6</xdr:col>
      <xdr:colOff>38100</xdr:colOff>
      <xdr:row>37</xdr:row>
      <xdr:rowOff>110816</xdr:rowOff>
    </xdr:to>
    <xdr:sp macro="" textlink="">
      <xdr:nvSpPr>
        <xdr:cNvPr id="89" name="楕円 88"/>
        <xdr:cNvSpPr/>
      </xdr:nvSpPr>
      <xdr:spPr>
        <a:xfrm>
          <a:off x="1079500" y="63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127343</xdr:rowOff>
    </xdr:from>
    <xdr:ext cx="469744" cy="259045"/>
    <xdr:sp macro="" textlink="">
      <xdr:nvSpPr>
        <xdr:cNvPr id="90" name="テキスト ボックス 89"/>
        <xdr:cNvSpPr txBox="1"/>
      </xdr:nvSpPr>
      <xdr:spPr>
        <a:xfrm>
          <a:off x="895428" y="612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18379</xdr:rowOff>
    </xdr:from>
    <xdr:to>
      <xdr:col>24</xdr:col>
      <xdr:colOff>63500</xdr:colOff>
      <xdr:row>58</xdr:row>
      <xdr:rowOff>25063</xdr:rowOff>
    </xdr:to>
    <xdr:cxnSp macro="">
      <xdr:nvCxnSpPr>
        <xdr:cNvPr id="122" name="直線コネクタ 121"/>
        <xdr:cNvCxnSpPr/>
      </xdr:nvCxnSpPr>
      <xdr:spPr>
        <a:xfrm>
          <a:off x="3797300" y="9962479"/>
          <a:ext cx="8382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28454</xdr:rowOff>
    </xdr:from>
    <xdr:ext cx="534377" cy="259045"/>
    <xdr:sp macro="" textlink="">
      <xdr:nvSpPr>
        <xdr:cNvPr id="123" name="総務費平均値テキスト"/>
        <xdr:cNvSpPr txBox="1"/>
      </xdr:nvSpPr>
      <xdr:spPr>
        <a:xfrm>
          <a:off x="4686300" y="9972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129827</xdr:rowOff>
    </xdr:from>
    <xdr:to>
      <xdr:col>19</xdr:col>
      <xdr:colOff>177800</xdr:colOff>
      <xdr:row>58</xdr:row>
      <xdr:rowOff>18379</xdr:rowOff>
    </xdr:to>
    <xdr:cxnSp macro="">
      <xdr:nvCxnSpPr>
        <xdr:cNvPr id="125" name="直線コネクタ 124"/>
        <xdr:cNvCxnSpPr/>
      </xdr:nvCxnSpPr>
      <xdr:spPr>
        <a:xfrm>
          <a:off x="2908300" y="9902477"/>
          <a:ext cx="889000" cy="6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117194</xdr:rowOff>
    </xdr:from>
    <xdr:ext cx="534377" cy="259045"/>
    <xdr:sp macro="" textlink="">
      <xdr:nvSpPr>
        <xdr:cNvPr id="127" name="テキスト ボックス 126"/>
        <xdr:cNvSpPr txBox="1"/>
      </xdr:nvSpPr>
      <xdr:spPr>
        <a:xfrm>
          <a:off x="3530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129827</xdr:rowOff>
    </xdr:from>
    <xdr:to>
      <xdr:col>15</xdr:col>
      <xdr:colOff>50800</xdr:colOff>
      <xdr:row>58</xdr:row>
      <xdr:rowOff>2976</xdr:rowOff>
    </xdr:to>
    <xdr:cxnSp macro="">
      <xdr:nvCxnSpPr>
        <xdr:cNvPr id="128" name="直線コネクタ 127"/>
        <xdr:cNvCxnSpPr/>
      </xdr:nvCxnSpPr>
      <xdr:spPr>
        <a:xfrm flipV="1">
          <a:off x="2019300" y="9902477"/>
          <a:ext cx="8890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92429</xdr:rowOff>
    </xdr:from>
    <xdr:ext cx="534377" cy="259045"/>
    <xdr:sp macro="" textlink="">
      <xdr:nvSpPr>
        <xdr:cNvPr id="130" name="テキスト ボックス 129"/>
        <xdr:cNvSpPr txBox="1"/>
      </xdr:nvSpPr>
      <xdr:spPr>
        <a:xfrm>
          <a:off x="2641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2976</xdr:rowOff>
    </xdr:from>
    <xdr:to>
      <xdr:col>10</xdr:col>
      <xdr:colOff>114300</xdr:colOff>
      <xdr:row>58</xdr:row>
      <xdr:rowOff>24213</xdr:rowOff>
    </xdr:to>
    <xdr:cxnSp macro="">
      <xdr:nvCxnSpPr>
        <xdr:cNvPr id="131" name="直線コネクタ 130"/>
        <xdr:cNvCxnSpPr/>
      </xdr:nvCxnSpPr>
      <xdr:spPr>
        <a:xfrm flipV="1">
          <a:off x="1130300" y="9947076"/>
          <a:ext cx="8890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111904</xdr:rowOff>
    </xdr:from>
    <xdr:ext cx="534377" cy="259045"/>
    <xdr:sp macro="" textlink="">
      <xdr:nvSpPr>
        <xdr:cNvPr id="133" name="テキスト ボックス 132"/>
        <xdr:cNvSpPr txBox="1"/>
      </xdr:nvSpPr>
      <xdr:spPr>
        <a:xfrm>
          <a:off x="1752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150320</xdr:rowOff>
    </xdr:from>
    <xdr:ext cx="534377" cy="259045"/>
    <xdr:sp macro="" textlink="">
      <xdr:nvSpPr>
        <xdr:cNvPr id="135" name="テキスト ボックス 134"/>
        <xdr:cNvSpPr txBox="1"/>
      </xdr:nvSpPr>
      <xdr:spPr>
        <a:xfrm>
          <a:off x="863111" y="100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145713</xdr:rowOff>
    </xdr:from>
    <xdr:to>
      <xdr:col>24</xdr:col>
      <xdr:colOff>114300</xdr:colOff>
      <xdr:row>58</xdr:row>
      <xdr:rowOff>75863</xdr:rowOff>
    </xdr:to>
    <xdr:sp macro="" textlink="">
      <xdr:nvSpPr>
        <xdr:cNvPr id="141" name="楕円 140"/>
        <xdr:cNvSpPr/>
      </xdr:nvSpPr>
      <xdr:spPr>
        <a:xfrm>
          <a:off x="4584700" y="99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168590</xdr:rowOff>
    </xdr:from>
    <xdr:ext cx="534377" cy="259045"/>
    <xdr:sp macro="" textlink="">
      <xdr:nvSpPr>
        <xdr:cNvPr id="142" name="総務費該当値テキスト"/>
        <xdr:cNvSpPr txBox="1"/>
      </xdr:nvSpPr>
      <xdr:spPr>
        <a:xfrm>
          <a:off x="4686300" y="976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139029</xdr:rowOff>
    </xdr:from>
    <xdr:to>
      <xdr:col>20</xdr:col>
      <xdr:colOff>38100</xdr:colOff>
      <xdr:row>58</xdr:row>
      <xdr:rowOff>69179</xdr:rowOff>
    </xdr:to>
    <xdr:sp macro="" textlink="">
      <xdr:nvSpPr>
        <xdr:cNvPr id="143" name="楕円 142"/>
        <xdr:cNvSpPr/>
      </xdr:nvSpPr>
      <xdr:spPr>
        <a:xfrm>
          <a:off x="3746500" y="99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44" name="テキスト ボックス 143"/>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79027</xdr:rowOff>
    </xdr:from>
    <xdr:to>
      <xdr:col>15</xdr:col>
      <xdr:colOff>101600</xdr:colOff>
      <xdr:row>58</xdr:row>
      <xdr:rowOff>9177</xdr:rowOff>
    </xdr:to>
    <xdr:sp macro="" textlink="">
      <xdr:nvSpPr>
        <xdr:cNvPr id="145" name="楕円 144"/>
        <xdr:cNvSpPr/>
      </xdr:nvSpPr>
      <xdr:spPr>
        <a:xfrm>
          <a:off x="2857500" y="98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25704</xdr:rowOff>
    </xdr:from>
    <xdr:ext cx="534377" cy="259045"/>
    <xdr:sp macro="" textlink="">
      <xdr:nvSpPr>
        <xdr:cNvPr id="146" name="テキスト ボックス 145"/>
        <xdr:cNvSpPr txBox="1"/>
      </xdr:nvSpPr>
      <xdr:spPr>
        <a:xfrm>
          <a:off x="2641111" y="962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123626</xdr:rowOff>
    </xdr:from>
    <xdr:to>
      <xdr:col>10</xdr:col>
      <xdr:colOff>165100</xdr:colOff>
      <xdr:row>58</xdr:row>
      <xdr:rowOff>53776</xdr:rowOff>
    </xdr:to>
    <xdr:sp macro="" textlink="">
      <xdr:nvSpPr>
        <xdr:cNvPr id="147" name="楕円 146"/>
        <xdr:cNvSpPr/>
      </xdr:nvSpPr>
      <xdr:spPr>
        <a:xfrm>
          <a:off x="1968500" y="989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70303</xdr:rowOff>
    </xdr:from>
    <xdr:ext cx="534377" cy="259045"/>
    <xdr:sp macro="" textlink="">
      <xdr:nvSpPr>
        <xdr:cNvPr id="148" name="テキスト ボックス 147"/>
        <xdr:cNvSpPr txBox="1"/>
      </xdr:nvSpPr>
      <xdr:spPr>
        <a:xfrm>
          <a:off x="1752111" y="96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144863</xdr:rowOff>
    </xdr:from>
    <xdr:to>
      <xdr:col>6</xdr:col>
      <xdr:colOff>38100</xdr:colOff>
      <xdr:row>58</xdr:row>
      <xdr:rowOff>75013</xdr:rowOff>
    </xdr:to>
    <xdr:sp macro="" textlink="">
      <xdr:nvSpPr>
        <xdr:cNvPr id="149" name="楕円 148"/>
        <xdr:cNvSpPr/>
      </xdr:nvSpPr>
      <xdr:spPr>
        <a:xfrm>
          <a:off x="1079500" y="99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91540</xdr:rowOff>
    </xdr:from>
    <xdr:ext cx="534377" cy="259045"/>
    <xdr:sp macro="" textlink="">
      <xdr:nvSpPr>
        <xdr:cNvPr id="150" name="テキスト ボックス 149"/>
        <xdr:cNvSpPr txBox="1"/>
      </xdr:nvSpPr>
      <xdr:spPr>
        <a:xfrm>
          <a:off x="863111" y="96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87643</xdr:rowOff>
    </xdr:from>
    <xdr:to>
      <xdr:col>24</xdr:col>
      <xdr:colOff>63500</xdr:colOff>
      <xdr:row>73</xdr:row>
      <xdr:rowOff>146850</xdr:rowOff>
    </xdr:to>
    <xdr:cxnSp macro="">
      <xdr:nvCxnSpPr>
        <xdr:cNvPr id="180" name="直線コネクタ 179"/>
        <xdr:cNvCxnSpPr/>
      </xdr:nvCxnSpPr>
      <xdr:spPr>
        <a:xfrm flipV="1">
          <a:off x="3797300" y="12603493"/>
          <a:ext cx="8382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164774</xdr:rowOff>
    </xdr:from>
    <xdr:ext cx="599010" cy="259045"/>
    <xdr:sp macro="" textlink="">
      <xdr:nvSpPr>
        <xdr:cNvPr id="181" name="民生費平均値テキスト"/>
        <xdr:cNvSpPr txBox="1"/>
      </xdr:nvSpPr>
      <xdr:spPr>
        <a:xfrm>
          <a:off x="4686300" y="1285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146850</xdr:rowOff>
    </xdr:from>
    <xdr:to>
      <xdr:col>19</xdr:col>
      <xdr:colOff>177800</xdr:colOff>
      <xdr:row>73</xdr:row>
      <xdr:rowOff>153454</xdr:rowOff>
    </xdr:to>
    <xdr:cxnSp macro="">
      <xdr:nvCxnSpPr>
        <xdr:cNvPr id="183" name="直線コネクタ 182"/>
        <xdr:cNvCxnSpPr/>
      </xdr:nvCxnSpPr>
      <xdr:spPr>
        <a:xfrm flipV="1">
          <a:off x="2908300" y="12662700"/>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143946</xdr:rowOff>
    </xdr:from>
    <xdr:ext cx="599010" cy="259045"/>
    <xdr:sp macro="" textlink="">
      <xdr:nvSpPr>
        <xdr:cNvPr id="185" name="テキスト ボックス 184"/>
        <xdr:cNvSpPr txBox="1"/>
      </xdr:nvSpPr>
      <xdr:spPr>
        <a:xfrm>
          <a:off x="3497795" y="1300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153454</xdr:rowOff>
    </xdr:from>
    <xdr:to>
      <xdr:col>15</xdr:col>
      <xdr:colOff>50800</xdr:colOff>
      <xdr:row>74</xdr:row>
      <xdr:rowOff>54953</xdr:rowOff>
    </xdr:to>
    <xdr:cxnSp macro="">
      <xdr:nvCxnSpPr>
        <xdr:cNvPr id="186" name="直線コネクタ 185"/>
        <xdr:cNvCxnSpPr/>
      </xdr:nvCxnSpPr>
      <xdr:spPr>
        <a:xfrm flipV="1">
          <a:off x="2019300" y="12669304"/>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62158</xdr:rowOff>
    </xdr:from>
    <xdr:ext cx="599010" cy="259045"/>
    <xdr:sp macro="" textlink="">
      <xdr:nvSpPr>
        <xdr:cNvPr id="188" name="テキスト ボックス 187"/>
        <xdr:cNvSpPr txBox="1"/>
      </xdr:nvSpPr>
      <xdr:spPr>
        <a:xfrm>
          <a:off x="2608795"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54953</xdr:rowOff>
    </xdr:from>
    <xdr:to>
      <xdr:col>10</xdr:col>
      <xdr:colOff>114300</xdr:colOff>
      <xdr:row>74</xdr:row>
      <xdr:rowOff>141212</xdr:rowOff>
    </xdr:to>
    <xdr:cxnSp macro="">
      <xdr:nvCxnSpPr>
        <xdr:cNvPr id="189" name="直線コネクタ 188"/>
        <xdr:cNvCxnSpPr/>
      </xdr:nvCxnSpPr>
      <xdr:spPr>
        <a:xfrm flipV="1">
          <a:off x="1130300" y="12742253"/>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96905</xdr:rowOff>
    </xdr:from>
    <xdr:ext cx="599010" cy="259045"/>
    <xdr:sp macro="" textlink="">
      <xdr:nvSpPr>
        <xdr:cNvPr id="191" name="テキスト ボックス 190"/>
        <xdr:cNvSpPr txBox="1"/>
      </xdr:nvSpPr>
      <xdr:spPr>
        <a:xfrm>
          <a:off x="1719795"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58996</xdr:rowOff>
    </xdr:from>
    <xdr:ext cx="599010" cy="259045"/>
    <xdr:sp macro="" textlink="">
      <xdr:nvSpPr>
        <xdr:cNvPr id="193" name="テキスト ボックス 192"/>
        <xdr:cNvSpPr txBox="1"/>
      </xdr:nvSpPr>
      <xdr:spPr>
        <a:xfrm>
          <a:off x="830795"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36843</xdr:rowOff>
    </xdr:from>
    <xdr:to>
      <xdr:col>24</xdr:col>
      <xdr:colOff>114300</xdr:colOff>
      <xdr:row>73</xdr:row>
      <xdr:rowOff>138443</xdr:rowOff>
    </xdr:to>
    <xdr:sp macro="" textlink="">
      <xdr:nvSpPr>
        <xdr:cNvPr id="199" name="楕円 198"/>
        <xdr:cNvSpPr/>
      </xdr:nvSpPr>
      <xdr:spPr>
        <a:xfrm>
          <a:off x="4584700" y="125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59720</xdr:rowOff>
    </xdr:from>
    <xdr:ext cx="599010" cy="259045"/>
    <xdr:sp macro="" textlink="">
      <xdr:nvSpPr>
        <xdr:cNvPr id="200" name="民生費該当値テキスト"/>
        <xdr:cNvSpPr txBox="1"/>
      </xdr:nvSpPr>
      <xdr:spPr>
        <a:xfrm>
          <a:off x="4686300" y="124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96050</xdr:rowOff>
    </xdr:from>
    <xdr:to>
      <xdr:col>20</xdr:col>
      <xdr:colOff>38100</xdr:colOff>
      <xdr:row>74</xdr:row>
      <xdr:rowOff>26200</xdr:rowOff>
    </xdr:to>
    <xdr:sp macro="" textlink="">
      <xdr:nvSpPr>
        <xdr:cNvPr id="201" name="楕円 200"/>
        <xdr:cNvSpPr/>
      </xdr:nvSpPr>
      <xdr:spPr>
        <a:xfrm>
          <a:off x="3746500" y="126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42727</xdr:rowOff>
    </xdr:from>
    <xdr:ext cx="599010" cy="259045"/>
    <xdr:sp macro="" textlink="">
      <xdr:nvSpPr>
        <xdr:cNvPr id="202" name="テキスト ボックス 201"/>
        <xdr:cNvSpPr txBox="1"/>
      </xdr:nvSpPr>
      <xdr:spPr>
        <a:xfrm>
          <a:off x="3497795" y="1238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102654</xdr:rowOff>
    </xdr:from>
    <xdr:to>
      <xdr:col>15</xdr:col>
      <xdr:colOff>101600</xdr:colOff>
      <xdr:row>74</xdr:row>
      <xdr:rowOff>32804</xdr:rowOff>
    </xdr:to>
    <xdr:sp macro="" textlink="">
      <xdr:nvSpPr>
        <xdr:cNvPr id="203" name="楕円 202"/>
        <xdr:cNvSpPr/>
      </xdr:nvSpPr>
      <xdr:spPr>
        <a:xfrm>
          <a:off x="2857500" y="126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49331</xdr:rowOff>
    </xdr:from>
    <xdr:ext cx="599010" cy="259045"/>
    <xdr:sp macro="" textlink="">
      <xdr:nvSpPr>
        <xdr:cNvPr id="204" name="テキスト ボックス 203"/>
        <xdr:cNvSpPr txBox="1"/>
      </xdr:nvSpPr>
      <xdr:spPr>
        <a:xfrm>
          <a:off x="2608795" y="123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4153</xdr:rowOff>
    </xdr:from>
    <xdr:to>
      <xdr:col>10</xdr:col>
      <xdr:colOff>165100</xdr:colOff>
      <xdr:row>74</xdr:row>
      <xdr:rowOff>105753</xdr:rowOff>
    </xdr:to>
    <xdr:sp macro="" textlink="">
      <xdr:nvSpPr>
        <xdr:cNvPr id="205" name="楕円 204"/>
        <xdr:cNvSpPr/>
      </xdr:nvSpPr>
      <xdr:spPr>
        <a:xfrm>
          <a:off x="1968500" y="126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122280</xdr:rowOff>
    </xdr:from>
    <xdr:ext cx="599010" cy="259045"/>
    <xdr:sp macro="" textlink="">
      <xdr:nvSpPr>
        <xdr:cNvPr id="206" name="テキスト ボックス 205"/>
        <xdr:cNvSpPr txBox="1"/>
      </xdr:nvSpPr>
      <xdr:spPr>
        <a:xfrm>
          <a:off x="1719795" y="1246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90412</xdr:rowOff>
    </xdr:from>
    <xdr:to>
      <xdr:col>6</xdr:col>
      <xdr:colOff>38100</xdr:colOff>
      <xdr:row>75</xdr:row>
      <xdr:rowOff>20562</xdr:rowOff>
    </xdr:to>
    <xdr:sp macro="" textlink="">
      <xdr:nvSpPr>
        <xdr:cNvPr id="207" name="楕円 206"/>
        <xdr:cNvSpPr/>
      </xdr:nvSpPr>
      <xdr:spPr>
        <a:xfrm>
          <a:off x="1079500" y="127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37089</xdr:rowOff>
    </xdr:from>
    <xdr:ext cx="599010" cy="259045"/>
    <xdr:sp macro="" textlink="">
      <xdr:nvSpPr>
        <xdr:cNvPr id="208" name="テキスト ボックス 207"/>
        <xdr:cNvSpPr txBox="1"/>
      </xdr:nvSpPr>
      <xdr:spPr>
        <a:xfrm>
          <a:off x="830795" y="1255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76881</xdr:rowOff>
    </xdr:from>
    <xdr:to>
      <xdr:col>24</xdr:col>
      <xdr:colOff>63500</xdr:colOff>
      <xdr:row>96</xdr:row>
      <xdr:rowOff>85316</xdr:rowOff>
    </xdr:to>
    <xdr:cxnSp macro="">
      <xdr:nvCxnSpPr>
        <xdr:cNvPr id="236" name="直線コネクタ 235"/>
        <xdr:cNvCxnSpPr/>
      </xdr:nvCxnSpPr>
      <xdr:spPr>
        <a:xfrm flipV="1">
          <a:off x="3797300" y="16536081"/>
          <a:ext cx="8382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73386</xdr:rowOff>
    </xdr:from>
    <xdr:ext cx="534377" cy="259045"/>
    <xdr:sp macro="" textlink="">
      <xdr:nvSpPr>
        <xdr:cNvPr id="237" name="衛生費平均値テキスト"/>
        <xdr:cNvSpPr txBox="1"/>
      </xdr:nvSpPr>
      <xdr:spPr>
        <a:xfrm>
          <a:off x="4686300" y="16704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72468</xdr:rowOff>
    </xdr:from>
    <xdr:to>
      <xdr:col>19</xdr:col>
      <xdr:colOff>177800</xdr:colOff>
      <xdr:row>96</xdr:row>
      <xdr:rowOff>85316</xdr:rowOff>
    </xdr:to>
    <xdr:cxnSp macro="">
      <xdr:nvCxnSpPr>
        <xdr:cNvPr id="239" name="直線コネクタ 238"/>
        <xdr:cNvCxnSpPr/>
      </xdr:nvCxnSpPr>
      <xdr:spPr>
        <a:xfrm>
          <a:off x="2908300" y="16531668"/>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165306</xdr:rowOff>
    </xdr:from>
    <xdr:ext cx="534377" cy="259045"/>
    <xdr:sp macro="" textlink="">
      <xdr:nvSpPr>
        <xdr:cNvPr id="241" name="テキスト ボックス 240"/>
        <xdr:cNvSpPr txBox="1"/>
      </xdr:nvSpPr>
      <xdr:spPr>
        <a:xfrm>
          <a:off x="3530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21856</xdr:rowOff>
    </xdr:from>
    <xdr:to>
      <xdr:col>15</xdr:col>
      <xdr:colOff>50800</xdr:colOff>
      <xdr:row>96</xdr:row>
      <xdr:rowOff>72468</xdr:rowOff>
    </xdr:to>
    <xdr:cxnSp macro="">
      <xdr:nvCxnSpPr>
        <xdr:cNvPr id="242" name="直線コネクタ 241"/>
        <xdr:cNvCxnSpPr/>
      </xdr:nvCxnSpPr>
      <xdr:spPr>
        <a:xfrm>
          <a:off x="2019300" y="16481056"/>
          <a:ext cx="8890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1719</xdr:rowOff>
    </xdr:from>
    <xdr:ext cx="534377" cy="259045"/>
    <xdr:sp macro="" textlink="">
      <xdr:nvSpPr>
        <xdr:cNvPr id="244" name="テキスト ボックス 243"/>
        <xdr:cNvSpPr txBox="1"/>
      </xdr:nvSpPr>
      <xdr:spPr>
        <a:xfrm>
          <a:off x="2641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92906</xdr:rowOff>
    </xdr:from>
    <xdr:to>
      <xdr:col>10</xdr:col>
      <xdr:colOff>114300</xdr:colOff>
      <xdr:row>96</xdr:row>
      <xdr:rowOff>21856</xdr:rowOff>
    </xdr:to>
    <xdr:cxnSp macro="">
      <xdr:nvCxnSpPr>
        <xdr:cNvPr id="245" name="直線コネクタ 244"/>
        <xdr:cNvCxnSpPr/>
      </xdr:nvCxnSpPr>
      <xdr:spPr>
        <a:xfrm>
          <a:off x="1130300" y="16380656"/>
          <a:ext cx="889000" cy="10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150972</xdr:rowOff>
    </xdr:from>
    <xdr:ext cx="534377" cy="259045"/>
    <xdr:sp macro="" textlink="">
      <xdr:nvSpPr>
        <xdr:cNvPr id="247" name="テキスト ボックス 246"/>
        <xdr:cNvSpPr txBox="1"/>
      </xdr:nvSpPr>
      <xdr:spPr>
        <a:xfrm>
          <a:off x="1752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170677</xdr:rowOff>
    </xdr:from>
    <xdr:ext cx="534377" cy="259045"/>
    <xdr:sp macro="" textlink="">
      <xdr:nvSpPr>
        <xdr:cNvPr id="249" name="テキスト ボックス 248"/>
        <xdr:cNvSpPr txBox="1"/>
      </xdr:nvSpPr>
      <xdr:spPr>
        <a:xfrm>
          <a:off x="863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26081</xdr:rowOff>
    </xdr:from>
    <xdr:to>
      <xdr:col>24</xdr:col>
      <xdr:colOff>114300</xdr:colOff>
      <xdr:row>96</xdr:row>
      <xdr:rowOff>127681</xdr:rowOff>
    </xdr:to>
    <xdr:sp macro="" textlink="">
      <xdr:nvSpPr>
        <xdr:cNvPr id="255" name="楕円 254"/>
        <xdr:cNvSpPr/>
      </xdr:nvSpPr>
      <xdr:spPr>
        <a:xfrm>
          <a:off x="4584700" y="164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48958</xdr:rowOff>
    </xdr:from>
    <xdr:ext cx="534377" cy="259045"/>
    <xdr:sp macro="" textlink="">
      <xdr:nvSpPr>
        <xdr:cNvPr id="256" name="衛生費該当値テキスト"/>
        <xdr:cNvSpPr txBox="1"/>
      </xdr:nvSpPr>
      <xdr:spPr>
        <a:xfrm>
          <a:off x="4686300" y="163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34516</xdr:rowOff>
    </xdr:from>
    <xdr:to>
      <xdr:col>20</xdr:col>
      <xdr:colOff>38100</xdr:colOff>
      <xdr:row>96</xdr:row>
      <xdr:rowOff>136116</xdr:rowOff>
    </xdr:to>
    <xdr:sp macro="" textlink="">
      <xdr:nvSpPr>
        <xdr:cNvPr id="257" name="楕円 256"/>
        <xdr:cNvSpPr/>
      </xdr:nvSpPr>
      <xdr:spPr>
        <a:xfrm>
          <a:off x="3746500" y="164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152643</xdr:rowOff>
    </xdr:from>
    <xdr:ext cx="534377" cy="259045"/>
    <xdr:sp macro="" textlink="">
      <xdr:nvSpPr>
        <xdr:cNvPr id="258" name="テキスト ボックス 257"/>
        <xdr:cNvSpPr txBox="1"/>
      </xdr:nvSpPr>
      <xdr:spPr>
        <a:xfrm>
          <a:off x="3530111" y="162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21668</xdr:rowOff>
    </xdr:from>
    <xdr:to>
      <xdr:col>15</xdr:col>
      <xdr:colOff>101600</xdr:colOff>
      <xdr:row>96</xdr:row>
      <xdr:rowOff>123268</xdr:rowOff>
    </xdr:to>
    <xdr:sp macro="" textlink="">
      <xdr:nvSpPr>
        <xdr:cNvPr id="259" name="楕円 258"/>
        <xdr:cNvSpPr/>
      </xdr:nvSpPr>
      <xdr:spPr>
        <a:xfrm>
          <a:off x="2857500" y="164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139795</xdr:rowOff>
    </xdr:from>
    <xdr:ext cx="534377" cy="259045"/>
    <xdr:sp macro="" textlink="">
      <xdr:nvSpPr>
        <xdr:cNvPr id="260" name="テキスト ボックス 259"/>
        <xdr:cNvSpPr txBox="1"/>
      </xdr:nvSpPr>
      <xdr:spPr>
        <a:xfrm>
          <a:off x="2641111" y="162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142506</xdr:rowOff>
    </xdr:from>
    <xdr:to>
      <xdr:col>10</xdr:col>
      <xdr:colOff>165100</xdr:colOff>
      <xdr:row>96</xdr:row>
      <xdr:rowOff>72656</xdr:rowOff>
    </xdr:to>
    <xdr:sp macro="" textlink="">
      <xdr:nvSpPr>
        <xdr:cNvPr id="261" name="楕円 260"/>
        <xdr:cNvSpPr/>
      </xdr:nvSpPr>
      <xdr:spPr>
        <a:xfrm>
          <a:off x="1968500" y="164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89183</xdr:rowOff>
    </xdr:from>
    <xdr:ext cx="534377" cy="259045"/>
    <xdr:sp macro="" textlink="">
      <xdr:nvSpPr>
        <xdr:cNvPr id="262" name="テキスト ボックス 261"/>
        <xdr:cNvSpPr txBox="1"/>
      </xdr:nvSpPr>
      <xdr:spPr>
        <a:xfrm>
          <a:off x="1752111" y="162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42106</xdr:rowOff>
    </xdr:from>
    <xdr:to>
      <xdr:col>6</xdr:col>
      <xdr:colOff>38100</xdr:colOff>
      <xdr:row>95</xdr:row>
      <xdr:rowOff>143706</xdr:rowOff>
    </xdr:to>
    <xdr:sp macro="" textlink="">
      <xdr:nvSpPr>
        <xdr:cNvPr id="263" name="楕円 262"/>
        <xdr:cNvSpPr/>
      </xdr:nvSpPr>
      <xdr:spPr>
        <a:xfrm>
          <a:off x="1079500" y="163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160233</xdr:rowOff>
    </xdr:from>
    <xdr:ext cx="534377" cy="259045"/>
    <xdr:sp macro="" textlink="">
      <xdr:nvSpPr>
        <xdr:cNvPr id="264" name="テキスト ボックス 263"/>
        <xdr:cNvSpPr txBox="1"/>
      </xdr:nvSpPr>
      <xdr:spPr>
        <a:xfrm>
          <a:off x="863111" y="1610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66091</xdr:rowOff>
    </xdr:from>
    <xdr:to>
      <xdr:col>55</xdr:col>
      <xdr:colOff>0</xdr:colOff>
      <xdr:row>30</xdr:row>
      <xdr:rowOff>133299</xdr:rowOff>
    </xdr:to>
    <xdr:cxnSp macro="">
      <xdr:nvCxnSpPr>
        <xdr:cNvPr id="291" name="直線コネクタ 290"/>
        <xdr:cNvCxnSpPr/>
      </xdr:nvCxnSpPr>
      <xdr:spPr>
        <a:xfrm flipV="1">
          <a:off x="9639300" y="5209591"/>
          <a:ext cx="8382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66870</xdr:rowOff>
    </xdr:from>
    <xdr:ext cx="378565" cy="259045"/>
    <xdr:sp macro="" textlink="">
      <xdr:nvSpPr>
        <xdr:cNvPr id="292" name="労働費平均値テキスト"/>
        <xdr:cNvSpPr txBox="1"/>
      </xdr:nvSpPr>
      <xdr:spPr>
        <a:xfrm>
          <a:off x="10528300" y="6239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133299</xdr:rowOff>
    </xdr:from>
    <xdr:to>
      <xdr:col>50</xdr:col>
      <xdr:colOff>114300</xdr:colOff>
      <xdr:row>31</xdr:row>
      <xdr:rowOff>96266</xdr:rowOff>
    </xdr:to>
    <xdr:cxnSp macro="">
      <xdr:nvCxnSpPr>
        <xdr:cNvPr id="294" name="直線コネクタ 293"/>
        <xdr:cNvCxnSpPr/>
      </xdr:nvCxnSpPr>
      <xdr:spPr>
        <a:xfrm flipV="1">
          <a:off x="8750300" y="5276799"/>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153281</xdr:rowOff>
    </xdr:from>
    <xdr:ext cx="378565" cy="259045"/>
    <xdr:sp macro="" textlink="">
      <xdr:nvSpPr>
        <xdr:cNvPr id="296" name="テキスト ボックス 295"/>
        <xdr:cNvSpPr txBox="1"/>
      </xdr:nvSpPr>
      <xdr:spPr>
        <a:xfrm>
          <a:off x="9450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30886</xdr:rowOff>
    </xdr:from>
    <xdr:to>
      <xdr:col>45</xdr:col>
      <xdr:colOff>177800</xdr:colOff>
      <xdr:row>31</xdr:row>
      <xdr:rowOff>96266</xdr:rowOff>
    </xdr:to>
    <xdr:cxnSp macro="">
      <xdr:nvCxnSpPr>
        <xdr:cNvPr id="297" name="直線コネクタ 296"/>
        <xdr:cNvCxnSpPr/>
      </xdr:nvCxnSpPr>
      <xdr:spPr>
        <a:xfrm>
          <a:off x="7861300" y="5345836"/>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13835</xdr:rowOff>
    </xdr:from>
    <xdr:ext cx="378565" cy="259045"/>
    <xdr:sp macro="" textlink="">
      <xdr:nvSpPr>
        <xdr:cNvPr id="299" name="テキスト ボックス 298"/>
        <xdr:cNvSpPr txBox="1"/>
      </xdr:nvSpPr>
      <xdr:spPr>
        <a:xfrm>
          <a:off x="8561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30886</xdr:rowOff>
    </xdr:from>
    <xdr:to>
      <xdr:col>41</xdr:col>
      <xdr:colOff>50800</xdr:colOff>
      <xdr:row>31</xdr:row>
      <xdr:rowOff>157074</xdr:rowOff>
    </xdr:to>
    <xdr:cxnSp macro="">
      <xdr:nvCxnSpPr>
        <xdr:cNvPr id="300" name="直線コネクタ 299"/>
        <xdr:cNvCxnSpPr/>
      </xdr:nvCxnSpPr>
      <xdr:spPr>
        <a:xfrm flipV="1">
          <a:off x="6972300" y="5345836"/>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153738</xdr:rowOff>
    </xdr:from>
    <xdr:ext cx="378565" cy="259045"/>
    <xdr:sp macro="" textlink="">
      <xdr:nvSpPr>
        <xdr:cNvPr id="302" name="テキスト ボックス 301"/>
        <xdr:cNvSpPr txBox="1"/>
      </xdr:nvSpPr>
      <xdr:spPr>
        <a:xfrm>
          <a:off x="7672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119448</xdr:rowOff>
    </xdr:from>
    <xdr:ext cx="378565" cy="259045"/>
    <xdr:sp macro="" textlink="">
      <xdr:nvSpPr>
        <xdr:cNvPr id="304" name="テキスト ボックス 303"/>
        <xdr:cNvSpPr txBox="1"/>
      </xdr:nvSpPr>
      <xdr:spPr>
        <a:xfrm>
          <a:off x="6783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15291</xdr:rowOff>
    </xdr:from>
    <xdr:to>
      <xdr:col>55</xdr:col>
      <xdr:colOff>50800</xdr:colOff>
      <xdr:row>30</xdr:row>
      <xdr:rowOff>116891</xdr:rowOff>
    </xdr:to>
    <xdr:sp macro="" textlink="">
      <xdr:nvSpPr>
        <xdr:cNvPr id="310" name="楕円 309"/>
        <xdr:cNvSpPr/>
      </xdr:nvSpPr>
      <xdr:spPr>
        <a:xfrm>
          <a:off x="10426700" y="515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139768</xdr:rowOff>
    </xdr:from>
    <xdr:ext cx="469744" cy="259045"/>
    <xdr:sp macro="" textlink="">
      <xdr:nvSpPr>
        <xdr:cNvPr id="311" name="労働費該当値テキスト"/>
        <xdr:cNvSpPr txBox="1"/>
      </xdr:nvSpPr>
      <xdr:spPr>
        <a:xfrm>
          <a:off x="10528300" y="511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82499</xdr:rowOff>
    </xdr:from>
    <xdr:to>
      <xdr:col>50</xdr:col>
      <xdr:colOff>165100</xdr:colOff>
      <xdr:row>31</xdr:row>
      <xdr:rowOff>12649</xdr:rowOff>
    </xdr:to>
    <xdr:sp macro="" textlink="">
      <xdr:nvSpPr>
        <xdr:cNvPr id="312" name="楕円 311"/>
        <xdr:cNvSpPr/>
      </xdr:nvSpPr>
      <xdr:spPr>
        <a:xfrm>
          <a:off x="9588500" y="52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29176</xdr:rowOff>
    </xdr:from>
    <xdr:ext cx="469744" cy="259045"/>
    <xdr:sp macro="" textlink="">
      <xdr:nvSpPr>
        <xdr:cNvPr id="313" name="テキスト ボックス 312"/>
        <xdr:cNvSpPr txBox="1"/>
      </xdr:nvSpPr>
      <xdr:spPr>
        <a:xfrm>
          <a:off x="9404428" y="500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45466</xdr:rowOff>
    </xdr:from>
    <xdr:to>
      <xdr:col>46</xdr:col>
      <xdr:colOff>38100</xdr:colOff>
      <xdr:row>31</xdr:row>
      <xdr:rowOff>147066</xdr:rowOff>
    </xdr:to>
    <xdr:sp macro="" textlink="">
      <xdr:nvSpPr>
        <xdr:cNvPr id="314" name="楕円 313"/>
        <xdr:cNvSpPr/>
      </xdr:nvSpPr>
      <xdr:spPr>
        <a:xfrm>
          <a:off x="8699500" y="53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163593</xdr:rowOff>
    </xdr:from>
    <xdr:ext cx="469744" cy="259045"/>
    <xdr:sp macro="" textlink="">
      <xdr:nvSpPr>
        <xdr:cNvPr id="315" name="テキスト ボックス 314"/>
        <xdr:cNvSpPr txBox="1"/>
      </xdr:nvSpPr>
      <xdr:spPr>
        <a:xfrm>
          <a:off x="8515428" y="513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151536</xdr:rowOff>
    </xdr:from>
    <xdr:to>
      <xdr:col>41</xdr:col>
      <xdr:colOff>101600</xdr:colOff>
      <xdr:row>31</xdr:row>
      <xdr:rowOff>81686</xdr:rowOff>
    </xdr:to>
    <xdr:sp macro="" textlink="">
      <xdr:nvSpPr>
        <xdr:cNvPr id="316" name="楕円 315"/>
        <xdr:cNvSpPr/>
      </xdr:nvSpPr>
      <xdr:spPr>
        <a:xfrm>
          <a:off x="7810500" y="52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98213</xdr:rowOff>
    </xdr:from>
    <xdr:ext cx="469744" cy="259045"/>
    <xdr:sp macro="" textlink="">
      <xdr:nvSpPr>
        <xdr:cNvPr id="317" name="テキスト ボックス 316"/>
        <xdr:cNvSpPr txBox="1"/>
      </xdr:nvSpPr>
      <xdr:spPr>
        <a:xfrm>
          <a:off x="7626428" y="507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106274</xdr:rowOff>
    </xdr:from>
    <xdr:to>
      <xdr:col>36</xdr:col>
      <xdr:colOff>165100</xdr:colOff>
      <xdr:row>32</xdr:row>
      <xdr:rowOff>36424</xdr:rowOff>
    </xdr:to>
    <xdr:sp macro="" textlink="">
      <xdr:nvSpPr>
        <xdr:cNvPr id="318" name="楕円 317"/>
        <xdr:cNvSpPr/>
      </xdr:nvSpPr>
      <xdr:spPr>
        <a:xfrm>
          <a:off x="6921500" y="54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52951</xdr:rowOff>
    </xdr:from>
    <xdr:ext cx="469744" cy="259045"/>
    <xdr:sp macro="" textlink="">
      <xdr:nvSpPr>
        <xdr:cNvPr id="319" name="テキスト ボックス 318"/>
        <xdr:cNvSpPr txBox="1"/>
      </xdr:nvSpPr>
      <xdr:spPr>
        <a:xfrm>
          <a:off x="6737428" y="519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114063</xdr:rowOff>
    </xdr:from>
    <xdr:ext cx="378565" cy="259045"/>
    <xdr:sp macro="" textlink="">
      <xdr:nvSpPr>
        <xdr:cNvPr id="347" name="農林水産業費平均値テキスト"/>
        <xdr:cNvSpPr txBox="1"/>
      </xdr:nvSpPr>
      <xdr:spPr>
        <a:xfrm>
          <a:off x="10528300" y="9543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101871</xdr:rowOff>
    </xdr:from>
    <xdr:ext cx="378565" cy="259045"/>
    <xdr:sp macro="" textlink="">
      <xdr:nvSpPr>
        <xdr:cNvPr id="351" name="テキスト ボックス 350"/>
        <xdr:cNvSpPr txBox="1"/>
      </xdr:nvSpPr>
      <xdr:spPr>
        <a:xfrm>
          <a:off x="9450017" y="953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108729</xdr:rowOff>
    </xdr:from>
    <xdr:ext cx="378565" cy="259045"/>
    <xdr:sp macro="" textlink="">
      <xdr:nvSpPr>
        <xdr:cNvPr id="354" name="テキスト ボックス 353"/>
        <xdr:cNvSpPr txBox="1"/>
      </xdr:nvSpPr>
      <xdr:spPr>
        <a:xfrm>
          <a:off x="8561017" y="953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55</xdr:row>
      <xdr:rowOff>95013</xdr:rowOff>
    </xdr:from>
    <xdr:ext cx="378565" cy="259045"/>
    <xdr:sp macro="" textlink="">
      <xdr:nvSpPr>
        <xdr:cNvPr id="357" name="テキスト ボックス 356"/>
        <xdr:cNvSpPr txBox="1"/>
      </xdr:nvSpPr>
      <xdr:spPr>
        <a:xfrm>
          <a:off x="7672017" y="952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131589</xdr:rowOff>
    </xdr:from>
    <xdr:ext cx="378565" cy="259045"/>
    <xdr:sp macro="" textlink="">
      <xdr:nvSpPr>
        <xdr:cNvPr id="359" name="テキスト ボックス 358"/>
        <xdr:cNvSpPr txBox="1"/>
      </xdr:nvSpPr>
      <xdr:spPr>
        <a:xfrm>
          <a:off x="6783017" y="956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33584</xdr:rowOff>
    </xdr:from>
    <xdr:to>
      <xdr:col>55</xdr:col>
      <xdr:colOff>0</xdr:colOff>
      <xdr:row>77</xdr:row>
      <xdr:rowOff>35184</xdr:rowOff>
    </xdr:to>
    <xdr:cxnSp macro="">
      <xdr:nvCxnSpPr>
        <xdr:cNvPr id="401" name="直線コネクタ 400"/>
        <xdr:cNvCxnSpPr/>
      </xdr:nvCxnSpPr>
      <xdr:spPr>
        <a:xfrm>
          <a:off x="9639300" y="13235234"/>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37975</xdr:rowOff>
    </xdr:from>
    <xdr:ext cx="469744" cy="259045"/>
    <xdr:sp macro="" textlink="">
      <xdr:nvSpPr>
        <xdr:cNvPr id="402" name="商工費平均値テキスト"/>
        <xdr:cNvSpPr txBox="1"/>
      </xdr:nvSpPr>
      <xdr:spPr>
        <a:xfrm>
          <a:off x="10528300" y="13239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20554</xdr:rowOff>
    </xdr:from>
    <xdr:to>
      <xdr:col>50</xdr:col>
      <xdr:colOff>114300</xdr:colOff>
      <xdr:row>77</xdr:row>
      <xdr:rowOff>33584</xdr:rowOff>
    </xdr:to>
    <xdr:cxnSp macro="">
      <xdr:nvCxnSpPr>
        <xdr:cNvPr id="404" name="直線コネクタ 403"/>
        <xdr:cNvCxnSpPr/>
      </xdr:nvCxnSpPr>
      <xdr:spPr>
        <a:xfrm>
          <a:off x="8750300" y="1322220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148206</xdr:rowOff>
    </xdr:from>
    <xdr:ext cx="469744" cy="259045"/>
    <xdr:sp macro="" textlink="">
      <xdr:nvSpPr>
        <xdr:cNvPr id="406" name="テキスト ボックス 405"/>
        <xdr:cNvSpPr txBox="1"/>
      </xdr:nvSpPr>
      <xdr:spPr>
        <a:xfrm>
          <a:off x="9404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20554</xdr:rowOff>
    </xdr:from>
    <xdr:to>
      <xdr:col>45</xdr:col>
      <xdr:colOff>177800</xdr:colOff>
      <xdr:row>77</xdr:row>
      <xdr:rowOff>31663</xdr:rowOff>
    </xdr:to>
    <xdr:cxnSp macro="">
      <xdr:nvCxnSpPr>
        <xdr:cNvPr id="407" name="直線コネクタ 406"/>
        <xdr:cNvCxnSpPr/>
      </xdr:nvCxnSpPr>
      <xdr:spPr>
        <a:xfrm flipV="1">
          <a:off x="7861300" y="13222204"/>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128957</xdr:rowOff>
    </xdr:from>
    <xdr:ext cx="469744" cy="259045"/>
    <xdr:sp macro="" textlink="">
      <xdr:nvSpPr>
        <xdr:cNvPr id="409" name="テキスト ボックス 408"/>
        <xdr:cNvSpPr txBox="1"/>
      </xdr:nvSpPr>
      <xdr:spPr>
        <a:xfrm>
          <a:off x="8515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16850</xdr:rowOff>
    </xdr:from>
    <xdr:to>
      <xdr:col>41</xdr:col>
      <xdr:colOff>50800</xdr:colOff>
      <xdr:row>77</xdr:row>
      <xdr:rowOff>31663</xdr:rowOff>
    </xdr:to>
    <xdr:cxnSp macro="">
      <xdr:nvCxnSpPr>
        <xdr:cNvPr id="410" name="直線コネクタ 409"/>
        <xdr:cNvCxnSpPr/>
      </xdr:nvCxnSpPr>
      <xdr:spPr>
        <a:xfrm>
          <a:off x="6972300" y="13218500"/>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142491</xdr:rowOff>
    </xdr:from>
    <xdr:ext cx="469744" cy="259045"/>
    <xdr:sp macro="" textlink="">
      <xdr:nvSpPr>
        <xdr:cNvPr id="412" name="テキスト ボックス 411"/>
        <xdr:cNvSpPr txBox="1"/>
      </xdr:nvSpPr>
      <xdr:spPr>
        <a:xfrm>
          <a:off x="7626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135084</xdr:rowOff>
    </xdr:from>
    <xdr:ext cx="469744" cy="259045"/>
    <xdr:sp macro="" textlink="">
      <xdr:nvSpPr>
        <xdr:cNvPr id="414" name="テキスト ボックス 413"/>
        <xdr:cNvSpPr txBox="1"/>
      </xdr:nvSpPr>
      <xdr:spPr>
        <a:xfrm>
          <a:off x="6737428"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155834</xdr:rowOff>
    </xdr:from>
    <xdr:to>
      <xdr:col>55</xdr:col>
      <xdr:colOff>50800</xdr:colOff>
      <xdr:row>77</xdr:row>
      <xdr:rowOff>85984</xdr:rowOff>
    </xdr:to>
    <xdr:sp macro="" textlink="">
      <xdr:nvSpPr>
        <xdr:cNvPr id="420" name="楕円 419"/>
        <xdr:cNvSpPr/>
      </xdr:nvSpPr>
      <xdr:spPr>
        <a:xfrm>
          <a:off x="10426700" y="1318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7261</xdr:rowOff>
    </xdr:from>
    <xdr:ext cx="469744" cy="259045"/>
    <xdr:sp macro="" textlink="">
      <xdr:nvSpPr>
        <xdr:cNvPr id="421" name="商工費該当値テキスト"/>
        <xdr:cNvSpPr txBox="1"/>
      </xdr:nvSpPr>
      <xdr:spPr>
        <a:xfrm>
          <a:off x="10528300" y="1303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154234</xdr:rowOff>
    </xdr:from>
    <xdr:to>
      <xdr:col>50</xdr:col>
      <xdr:colOff>165100</xdr:colOff>
      <xdr:row>77</xdr:row>
      <xdr:rowOff>84384</xdr:rowOff>
    </xdr:to>
    <xdr:sp macro="" textlink="">
      <xdr:nvSpPr>
        <xdr:cNvPr id="422" name="楕円 421"/>
        <xdr:cNvSpPr/>
      </xdr:nvSpPr>
      <xdr:spPr>
        <a:xfrm>
          <a:off x="9588500" y="131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100911</xdr:rowOff>
    </xdr:from>
    <xdr:ext cx="469744" cy="259045"/>
    <xdr:sp macro="" textlink="">
      <xdr:nvSpPr>
        <xdr:cNvPr id="423" name="テキスト ボックス 422"/>
        <xdr:cNvSpPr txBox="1"/>
      </xdr:nvSpPr>
      <xdr:spPr>
        <a:xfrm>
          <a:off x="9404428" y="129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141204</xdr:rowOff>
    </xdr:from>
    <xdr:to>
      <xdr:col>46</xdr:col>
      <xdr:colOff>38100</xdr:colOff>
      <xdr:row>77</xdr:row>
      <xdr:rowOff>71354</xdr:rowOff>
    </xdr:to>
    <xdr:sp macro="" textlink="">
      <xdr:nvSpPr>
        <xdr:cNvPr id="424" name="楕円 423"/>
        <xdr:cNvSpPr/>
      </xdr:nvSpPr>
      <xdr:spPr>
        <a:xfrm>
          <a:off x="8699500" y="131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87881</xdr:rowOff>
    </xdr:from>
    <xdr:ext cx="469744" cy="259045"/>
    <xdr:sp macro="" textlink="">
      <xdr:nvSpPr>
        <xdr:cNvPr id="425" name="テキスト ボックス 424"/>
        <xdr:cNvSpPr txBox="1"/>
      </xdr:nvSpPr>
      <xdr:spPr>
        <a:xfrm>
          <a:off x="8515428" y="1294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152313</xdr:rowOff>
    </xdr:from>
    <xdr:to>
      <xdr:col>41</xdr:col>
      <xdr:colOff>101600</xdr:colOff>
      <xdr:row>77</xdr:row>
      <xdr:rowOff>82463</xdr:rowOff>
    </xdr:to>
    <xdr:sp macro="" textlink="">
      <xdr:nvSpPr>
        <xdr:cNvPr id="426" name="楕円 425"/>
        <xdr:cNvSpPr/>
      </xdr:nvSpPr>
      <xdr:spPr>
        <a:xfrm>
          <a:off x="7810500" y="131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98991</xdr:rowOff>
    </xdr:from>
    <xdr:ext cx="469744" cy="259045"/>
    <xdr:sp macro="" textlink="">
      <xdr:nvSpPr>
        <xdr:cNvPr id="427" name="テキスト ボックス 426"/>
        <xdr:cNvSpPr txBox="1"/>
      </xdr:nvSpPr>
      <xdr:spPr>
        <a:xfrm>
          <a:off x="7626428" y="1295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137500</xdr:rowOff>
    </xdr:from>
    <xdr:to>
      <xdr:col>36</xdr:col>
      <xdr:colOff>165100</xdr:colOff>
      <xdr:row>77</xdr:row>
      <xdr:rowOff>67650</xdr:rowOff>
    </xdr:to>
    <xdr:sp macro="" textlink="">
      <xdr:nvSpPr>
        <xdr:cNvPr id="428" name="楕円 427"/>
        <xdr:cNvSpPr/>
      </xdr:nvSpPr>
      <xdr:spPr>
        <a:xfrm>
          <a:off x="6921500" y="131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84177</xdr:rowOff>
    </xdr:from>
    <xdr:ext cx="469744" cy="259045"/>
    <xdr:sp macro="" textlink="">
      <xdr:nvSpPr>
        <xdr:cNvPr id="429" name="テキスト ボックス 428"/>
        <xdr:cNvSpPr txBox="1"/>
      </xdr:nvSpPr>
      <xdr:spPr>
        <a:xfrm>
          <a:off x="6737428" y="1294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5" name="直線コネクタ 454"/>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6" name="土木費最小値テキスト"/>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7" name="直線コネクタ 456"/>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58" name="土木費最大値テキスト"/>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59" name="直線コネクタ 458"/>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107544</xdr:rowOff>
    </xdr:from>
    <xdr:to>
      <xdr:col>55</xdr:col>
      <xdr:colOff>0</xdr:colOff>
      <xdr:row>97</xdr:row>
      <xdr:rowOff>148126</xdr:rowOff>
    </xdr:to>
    <xdr:cxnSp macro="">
      <xdr:nvCxnSpPr>
        <xdr:cNvPr id="460" name="直線コネクタ 459"/>
        <xdr:cNvCxnSpPr/>
      </xdr:nvCxnSpPr>
      <xdr:spPr>
        <a:xfrm>
          <a:off x="9639300" y="16738194"/>
          <a:ext cx="838200" cy="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37144</xdr:rowOff>
    </xdr:from>
    <xdr:ext cx="534377" cy="259045"/>
    <xdr:sp macro="" textlink="">
      <xdr:nvSpPr>
        <xdr:cNvPr id="461" name="土木費平均値テキスト"/>
        <xdr:cNvSpPr txBox="1"/>
      </xdr:nvSpPr>
      <xdr:spPr>
        <a:xfrm>
          <a:off x="10528300" y="16496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2" name="フローチャート: 判断 461"/>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44134</xdr:rowOff>
    </xdr:from>
    <xdr:to>
      <xdr:col>50</xdr:col>
      <xdr:colOff>114300</xdr:colOff>
      <xdr:row>97</xdr:row>
      <xdr:rowOff>107544</xdr:rowOff>
    </xdr:to>
    <xdr:cxnSp macro="">
      <xdr:nvCxnSpPr>
        <xdr:cNvPr id="463" name="直線コネクタ 462"/>
        <xdr:cNvCxnSpPr/>
      </xdr:nvCxnSpPr>
      <xdr:spPr>
        <a:xfrm>
          <a:off x="8750300" y="16674784"/>
          <a:ext cx="889000" cy="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4" name="フローチャート: 判断 463"/>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78108</xdr:rowOff>
    </xdr:from>
    <xdr:ext cx="534377" cy="259045"/>
    <xdr:sp macro="" textlink="">
      <xdr:nvSpPr>
        <xdr:cNvPr id="465" name="テキスト ボックス 464"/>
        <xdr:cNvSpPr txBox="1"/>
      </xdr:nvSpPr>
      <xdr:spPr>
        <a:xfrm>
          <a:off x="9372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44134</xdr:rowOff>
    </xdr:from>
    <xdr:to>
      <xdr:col>45</xdr:col>
      <xdr:colOff>177800</xdr:colOff>
      <xdr:row>97</xdr:row>
      <xdr:rowOff>77205</xdr:rowOff>
    </xdr:to>
    <xdr:cxnSp macro="">
      <xdr:nvCxnSpPr>
        <xdr:cNvPr id="466" name="直線コネクタ 465"/>
        <xdr:cNvCxnSpPr/>
      </xdr:nvCxnSpPr>
      <xdr:spPr>
        <a:xfrm flipV="1">
          <a:off x="7861300" y="16674784"/>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7" name="フローチャート: 判断 466"/>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91536</xdr:rowOff>
    </xdr:from>
    <xdr:ext cx="534377" cy="259045"/>
    <xdr:sp macro="" textlink="">
      <xdr:nvSpPr>
        <xdr:cNvPr id="468" name="テキスト ボックス 467"/>
        <xdr:cNvSpPr txBox="1"/>
      </xdr:nvSpPr>
      <xdr:spPr>
        <a:xfrm>
          <a:off x="8483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77205</xdr:rowOff>
    </xdr:from>
    <xdr:to>
      <xdr:col>41</xdr:col>
      <xdr:colOff>50800</xdr:colOff>
      <xdr:row>97</xdr:row>
      <xdr:rowOff>136847</xdr:rowOff>
    </xdr:to>
    <xdr:cxnSp macro="">
      <xdr:nvCxnSpPr>
        <xdr:cNvPr id="469" name="直線コネクタ 468"/>
        <xdr:cNvCxnSpPr/>
      </xdr:nvCxnSpPr>
      <xdr:spPr>
        <a:xfrm flipV="1">
          <a:off x="6972300" y="16707855"/>
          <a:ext cx="889000" cy="5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0" name="フローチャート: 判断 469"/>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119136</xdr:rowOff>
    </xdr:from>
    <xdr:ext cx="534377" cy="259045"/>
    <xdr:sp macro="" textlink="">
      <xdr:nvSpPr>
        <xdr:cNvPr id="471" name="テキスト ボックス 470"/>
        <xdr:cNvSpPr txBox="1"/>
      </xdr:nvSpPr>
      <xdr:spPr>
        <a:xfrm>
          <a:off x="7594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2" name="フローチャート: 判断 471"/>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162222</xdr:rowOff>
    </xdr:from>
    <xdr:ext cx="534377" cy="259045"/>
    <xdr:sp macro="" textlink="">
      <xdr:nvSpPr>
        <xdr:cNvPr id="473" name="テキスト ボックス 472"/>
        <xdr:cNvSpPr txBox="1"/>
      </xdr:nvSpPr>
      <xdr:spPr>
        <a:xfrm>
          <a:off x="6705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97326</xdr:rowOff>
    </xdr:from>
    <xdr:to>
      <xdr:col>55</xdr:col>
      <xdr:colOff>50800</xdr:colOff>
      <xdr:row>98</xdr:row>
      <xdr:rowOff>27476</xdr:rowOff>
    </xdr:to>
    <xdr:sp macro="" textlink="">
      <xdr:nvSpPr>
        <xdr:cNvPr id="479" name="楕円 478"/>
        <xdr:cNvSpPr/>
      </xdr:nvSpPr>
      <xdr:spPr>
        <a:xfrm>
          <a:off x="10426700" y="167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12253</xdr:rowOff>
    </xdr:from>
    <xdr:ext cx="534377" cy="259045"/>
    <xdr:sp macro="" textlink="">
      <xdr:nvSpPr>
        <xdr:cNvPr id="480" name="土木費該当値テキスト"/>
        <xdr:cNvSpPr txBox="1"/>
      </xdr:nvSpPr>
      <xdr:spPr>
        <a:xfrm>
          <a:off x="10528300" y="166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56744</xdr:rowOff>
    </xdr:from>
    <xdr:to>
      <xdr:col>50</xdr:col>
      <xdr:colOff>165100</xdr:colOff>
      <xdr:row>97</xdr:row>
      <xdr:rowOff>158344</xdr:rowOff>
    </xdr:to>
    <xdr:sp macro="" textlink="">
      <xdr:nvSpPr>
        <xdr:cNvPr id="481" name="楕円 480"/>
        <xdr:cNvSpPr/>
      </xdr:nvSpPr>
      <xdr:spPr>
        <a:xfrm>
          <a:off x="9588500" y="166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149471</xdr:rowOff>
    </xdr:from>
    <xdr:ext cx="534377" cy="259045"/>
    <xdr:sp macro="" textlink="">
      <xdr:nvSpPr>
        <xdr:cNvPr id="482" name="テキスト ボックス 481"/>
        <xdr:cNvSpPr txBox="1"/>
      </xdr:nvSpPr>
      <xdr:spPr>
        <a:xfrm>
          <a:off x="9372111" y="1678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164784</xdr:rowOff>
    </xdr:from>
    <xdr:to>
      <xdr:col>46</xdr:col>
      <xdr:colOff>38100</xdr:colOff>
      <xdr:row>97</xdr:row>
      <xdr:rowOff>94934</xdr:rowOff>
    </xdr:to>
    <xdr:sp macro="" textlink="">
      <xdr:nvSpPr>
        <xdr:cNvPr id="483" name="楕円 482"/>
        <xdr:cNvSpPr/>
      </xdr:nvSpPr>
      <xdr:spPr>
        <a:xfrm>
          <a:off x="8699500" y="166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111461</xdr:rowOff>
    </xdr:from>
    <xdr:ext cx="534377" cy="259045"/>
    <xdr:sp macro="" textlink="">
      <xdr:nvSpPr>
        <xdr:cNvPr id="484" name="テキスト ボックス 483"/>
        <xdr:cNvSpPr txBox="1"/>
      </xdr:nvSpPr>
      <xdr:spPr>
        <a:xfrm>
          <a:off x="8483111" y="163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26405</xdr:rowOff>
    </xdr:from>
    <xdr:to>
      <xdr:col>41</xdr:col>
      <xdr:colOff>101600</xdr:colOff>
      <xdr:row>97</xdr:row>
      <xdr:rowOff>128005</xdr:rowOff>
    </xdr:to>
    <xdr:sp macro="" textlink="">
      <xdr:nvSpPr>
        <xdr:cNvPr id="485" name="楕円 484"/>
        <xdr:cNvSpPr/>
      </xdr:nvSpPr>
      <xdr:spPr>
        <a:xfrm>
          <a:off x="7810500" y="166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119132</xdr:rowOff>
    </xdr:from>
    <xdr:ext cx="534377" cy="259045"/>
    <xdr:sp macro="" textlink="">
      <xdr:nvSpPr>
        <xdr:cNvPr id="486" name="テキスト ボックス 485"/>
        <xdr:cNvSpPr txBox="1"/>
      </xdr:nvSpPr>
      <xdr:spPr>
        <a:xfrm>
          <a:off x="7594111" y="167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86047</xdr:rowOff>
    </xdr:from>
    <xdr:to>
      <xdr:col>36</xdr:col>
      <xdr:colOff>165100</xdr:colOff>
      <xdr:row>98</xdr:row>
      <xdr:rowOff>16197</xdr:rowOff>
    </xdr:to>
    <xdr:sp macro="" textlink="">
      <xdr:nvSpPr>
        <xdr:cNvPr id="487" name="楕円 486"/>
        <xdr:cNvSpPr/>
      </xdr:nvSpPr>
      <xdr:spPr>
        <a:xfrm>
          <a:off x="6921500" y="1671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7324</xdr:rowOff>
    </xdr:from>
    <xdr:ext cx="534377" cy="259045"/>
    <xdr:sp macro="" textlink="">
      <xdr:nvSpPr>
        <xdr:cNvPr id="488" name="テキスト ボックス 487"/>
        <xdr:cNvSpPr txBox="1"/>
      </xdr:nvSpPr>
      <xdr:spPr>
        <a:xfrm>
          <a:off x="6705111" y="1680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2" name="直線コネクタ 511"/>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3"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4" name="直線コネクタ 513"/>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5"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6" name="直線コネクタ 515"/>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8751</xdr:rowOff>
    </xdr:from>
    <xdr:to>
      <xdr:col>85</xdr:col>
      <xdr:colOff>127000</xdr:colOff>
      <xdr:row>39</xdr:row>
      <xdr:rowOff>13589</xdr:rowOff>
    </xdr:to>
    <xdr:cxnSp macro="">
      <xdr:nvCxnSpPr>
        <xdr:cNvPr id="517" name="直線コネクタ 516"/>
        <xdr:cNvCxnSpPr/>
      </xdr:nvCxnSpPr>
      <xdr:spPr>
        <a:xfrm flipV="1">
          <a:off x="15481300" y="6695301"/>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122207</xdr:rowOff>
    </xdr:from>
    <xdr:ext cx="469744" cy="259045"/>
    <xdr:sp macro="" textlink="">
      <xdr:nvSpPr>
        <xdr:cNvPr id="518" name="消防費平均値テキスト"/>
        <xdr:cNvSpPr txBox="1"/>
      </xdr:nvSpPr>
      <xdr:spPr>
        <a:xfrm>
          <a:off x="16370300" y="663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9" name="フローチャート: 判断 518"/>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13589</xdr:rowOff>
    </xdr:from>
    <xdr:to>
      <xdr:col>81</xdr:col>
      <xdr:colOff>50800</xdr:colOff>
      <xdr:row>39</xdr:row>
      <xdr:rowOff>17978</xdr:rowOff>
    </xdr:to>
    <xdr:cxnSp macro="">
      <xdr:nvCxnSpPr>
        <xdr:cNvPr id="520" name="直線コネクタ 519"/>
        <xdr:cNvCxnSpPr/>
      </xdr:nvCxnSpPr>
      <xdr:spPr>
        <a:xfrm flipV="1">
          <a:off x="14592300" y="6700139"/>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1" name="フローチャート: 判断 520"/>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56499</xdr:rowOff>
    </xdr:from>
    <xdr:ext cx="469744" cy="259045"/>
    <xdr:sp macro="" textlink="">
      <xdr:nvSpPr>
        <xdr:cNvPr id="522" name="テキスト ボックス 521"/>
        <xdr:cNvSpPr txBox="1"/>
      </xdr:nvSpPr>
      <xdr:spPr>
        <a:xfrm>
          <a:off x="15246428" y="674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16690</xdr:rowOff>
    </xdr:from>
    <xdr:to>
      <xdr:col>76</xdr:col>
      <xdr:colOff>114300</xdr:colOff>
      <xdr:row>39</xdr:row>
      <xdr:rowOff>17978</xdr:rowOff>
    </xdr:to>
    <xdr:cxnSp macro="">
      <xdr:nvCxnSpPr>
        <xdr:cNvPr id="523" name="直線コネクタ 522"/>
        <xdr:cNvCxnSpPr/>
      </xdr:nvCxnSpPr>
      <xdr:spPr>
        <a:xfrm>
          <a:off x="13703300" y="6703240"/>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4" name="フローチャート: 判断 523"/>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64835</xdr:rowOff>
    </xdr:from>
    <xdr:ext cx="469744" cy="259045"/>
    <xdr:sp macro="" textlink="">
      <xdr:nvSpPr>
        <xdr:cNvPr id="525" name="テキスト ボックス 524"/>
        <xdr:cNvSpPr txBox="1"/>
      </xdr:nvSpPr>
      <xdr:spPr>
        <a:xfrm>
          <a:off x="14357428" y="67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2791</xdr:rowOff>
    </xdr:from>
    <xdr:to>
      <xdr:col>71</xdr:col>
      <xdr:colOff>177800</xdr:colOff>
      <xdr:row>39</xdr:row>
      <xdr:rowOff>16690</xdr:rowOff>
    </xdr:to>
    <xdr:cxnSp macro="">
      <xdr:nvCxnSpPr>
        <xdr:cNvPr id="526" name="直線コネクタ 525"/>
        <xdr:cNvCxnSpPr/>
      </xdr:nvCxnSpPr>
      <xdr:spPr>
        <a:xfrm>
          <a:off x="12814300" y="668934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7" name="フローチャート: 判断 526"/>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59364</xdr:rowOff>
    </xdr:from>
    <xdr:ext cx="469744" cy="259045"/>
    <xdr:sp macro="" textlink="">
      <xdr:nvSpPr>
        <xdr:cNvPr id="528" name="テキスト ボックス 527"/>
        <xdr:cNvSpPr txBox="1"/>
      </xdr:nvSpPr>
      <xdr:spPr>
        <a:xfrm>
          <a:off x="13468428" y="674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9" name="フローチャート: 判断 528"/>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67601</xdr:rowOff>
    </xdr:from>
    <xdr:ext cx="469744" cy="259045"/>
    <xdr:sp macro="" textlink="">
      <xdr:nvSpPr>
        <xdr:cNvPr id="530" name="テキスト ボックス 529"/>
        <xdr:cNvSpPr txBox="1"/>
      </xdr:nvSpPr>
      <xdr:spPr>
        <a:xfrm>
          <a:off x="12579428" y="67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129401</xdr:rowOff>
    </xdr:from>
    <xdr:to>
      <xdr:col>85</xdr:col>
      <xdr:colOff>177800</xdr:colOff>
      <xdr:row>39</xdr:row>
      <xdr:rowOff>59551</xdr:rowOff>
    </xdr:to>
    <xdr:sp macro="" textlink="">
      <xdr:nvSpPr>
        <xdr:cNvPr id="536" name="楕円 535"/>
        <xdr:cNvSpPr/>
      </xdr:nvSpPr>
      <xdr:spPr>
        <a:xfrm>
          <a:off x="16268700" y="66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88777</xdr:rowOff>
    </xdr:from>
    <xdr:ext cx="469744" cy="259045"/>
    <xdr:sp macro="" textlink="">
      <xdr:nvSpPr>
        <xdr:cNvPr id="537" name="消防費該当値テキスト"/>
        <xdr:cNvSpPr txBox="1"/>
      </xdr:nvSpPr>
      <xdr:spPr>
        <a:xfrm>
          <a:off x="16370300" y="643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134239</xdr:rowOff>
    </xdr:from>
    <xdr:to>
      <xdr:col>81</xdr:col>
      <xdr:colOff>101600</xdr:colOff>
      <xdr:row>39</xdr:row>
      <xdr:rowOff>64389</xdr:rowOff>
    </xdr:to>
    <xdr:sp macro="" textlink="">
      <xdr:nvSpPr>
        <xdr:cNvPr id="538" name="楕円 537"/>
        <xdr:cNvSpPr/>
      </xdr:nvSpPr>
      <xdr:spPr>
        <a:xfrm>
          <a:off x="15430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80916</xdr:rowOff>
    </xdr:from>
    <xdr:ext cx="469744" cy="259045"/>
    <xdr:sp macro="" textlink="">
      <xdr:nvSpPr>
        <xdr:cNvPr id="539" name="テキスト ボックス 538"/>
        <xdr:cNvSpPr txBox="1"/>
      </xdr:nvSpPr>
      <xdr:spPr>
        <a:xfrm>
          <a:off x="15246428" y="642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138628</xdr:rowOff>
    </xdr:from>
    <xdr:to>
      <xdr:col>76</xdr:col>
      <xdr:colOff>165100</xdr:colOff>
      <xdr:row>39</xdr:row>
      <xdr:rowOff>68778</xdr:rowOff>
    </xdr:to>
    <xdr:sp macro="" textlink="">
      <xdr:nvSpPr>
        <xdr:cNvPr id="540" name="楕円 539"/>
        <xdr:cNvSpPr/>
      </xdr:nvSpPr>
      <xdr:spPr>
        <a:xfrm>
          <a:off x="14541500" y="66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85305</xdr:rowOff>
    </xdr:from>
    <xdr:ext cx="469744" cy="259045"/>
    <xdr:sp macro="" textlink="">
      <xdr:nvSpPr>
        <xdr:cNvPr id="541" name="テキスト ボックス 540"/>
        <xdr:cNvSpPr txBox="1"/>
      </xdr:nvSpPr>
      <xdr:spPr>
        <a:xfrm>
          <a:off x="14357428" y="642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137340</xdr:rowOff>
    </xdr:from>
    <xdr:to>
      <xdr:col>72</xdr:col>
      <xdr:colOff>38100</xdr:colOff>
      <xdr:row>39</xdr:row>
      <xdr:rowOff>67490</xdr:rowOff>
    </xdr:to>
    <xdr:sp macro="" textlink="">
      <xdr:nvSpPr>
        <xdr:cNvPr id="542" name="楕円 541"/>
        <xdr:cNvSpPr/>
      </xdr:nvSpPr>
      <xdr:spPr>
        <a:xfrm>
          <a:off x="13652500" y="66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84017</xdr:rowOff>
    </xdr:from>
    <xdr:ext cx="469744" cy="259045"/>
    <xdr:sp macro="" textlink="">
      <xdr:nvSpPr>
        <xdr:cNvPr id="543" name="テキスト ボックス 542"/>
        <xdr:cNvSpPr txBox="1"/>
      </xdr:nvSpPr>
      <xdr:spPr>
        <a:xfrm>
          <a:off x="13468428" y="64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123441</xdr:rowOff>
    </xdr:from>
    <xdr:to>
      <xdr:col>67</xdr:col>
      <xdr:colOff>101600</xdr:colOff>
      <xdr:row>39</xdr:row>
      <xdr:rowOff>53591</xdr:rowOff>
    </xdr:to>
    <xdr:sp macro="" textlink="">
      <xdr:nvSpPr>
        <xdr:cNvPr id="544" name="楕円 543"/>
        <xdr:cNvSpPr/>
      </xdr:nvSpPr>
      <xdr:spPr>
        <a:xfrm>
          <a:off x="12763500" y="663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70118</xdr:rowOff>
    </xdr:from>
    <xdr:ext cx="469744" cy="259045"/>
    <xdr:sp macro="" textlink="">
      <xdr:nvSpPr>
        <xdr:cNvPr id="545" name="テキスト ボックス 544"/>
        <xdr:cNvSpPr txBox="1"/>
      </xdr:nvSpPr>
      <xdr:spPr>
        <a:xfrm>
          <a:off x="12579428" y="641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2" name="直線コネクタ 571"/>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3" name="教育費最小値テキスト"/>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4" name="直線コネクタ 573"/>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5" name="教育費最大値テキスト"/>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6" name="直線コネクタ 575"/>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112725</xdr:rowOff>
    </xdr:from>
    <xdr:to>
      <xdr:col>85</xdr:col>
      <xdr:colOff>127000</xdr:colOff>
      <xdr:row>59</xdr:row>
      <xdr:rowOff>3814</xdr:rowOff>
    </xdr:to>
    <xdr:cxnSp macro="">
      <xdr:nvCxnSpPr>
        <xdr:cNvPr id="577" name="直線コネクタ 576"/>
        <xdr:cNvCxnSpPr/>
      </xdr:nvCxnSpPr>
      <xdr:spPr>
        <a:xfrm>
          <a:off x="15481300" y="10056825"/>
          <a:ext cx="838200" cy="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157802</xdr:rowOff>
    </xdr:from>
    <xdr:ext cx="534377" cy="259045"/>
    <xdr:sp macro="" textlink="">
      <xdr:nvSpPr>
        <xdr:cNvPr id="578" name="教育費平均値テキスト"/>
        <xdr:cNvSpPr txBox="1"/>
      </xdr:nvSpPr>
      <xdr:spPr>
        <a:xfrm>
          <a:off x="16370300" y="975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9" name="フローチャート: 判断 578"/>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112725</xdr:rowOff>
    </xdr:from>
    <xdr:to>
      <xdr:col>81</xdr:col>
      <xdr:colOff>50800</xdr:colOff>
      <xdr:row>59</xdr:row>
      <xdr:rowOff>1364</xdr:rowOff>
    </xdr:to>
    <xdr:cxnSp macro="">
      <xdr:nvCxnSpPr>
        <xdr:cNvPr id="580" name="直線コネクタ 579"/>
        <xdr:cNvCxnSpPr/>
      </xdr:nvCxnSpPr>
      <xdr:spPr>
        <a:xfrm flipV="1">
          <a:off x="14592300" y="10056825"/>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81" name="フローチャート: 判断 580"/>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86446</xdr:rowOff>
    </xdr:from>
    <xdr:ext cx="534377" cy="259045"/>
    <xdr:sp macro="" textlink="">
      <xdr:nvSpPr>
        <xdr:cNvPr id="582" name="テキスト ボックス 581"/>
        <xdr:cNvSpPr txBox="1"/>
      </xdr:nvSpPr>
      <xdr:spPr>
        <a:xfrm>
          <a:off x="15214111" y="96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417</xdr:rowOff>
    </xdr:from>
    <xdr:to>
      <xdr:col>76</xdr:col>
      <xdr:colOff>114300</xdr:colOff>
      <xdr:row>59</xdr:row>
      <xdr:rowOff>1364</xdr:rowOff>
    </xdr:to>
    <xdr:cxnSp macro="">
      <xdr:nvCxnSpPr>
        <xdr:cNvPr id="583" name="直線コネクタ 582"/>
        <xdr:cNvCxnSpPr/>
      </xdr:nvCxnSpPr>
      <xdr:spPr>
        <a:xfrm>
          <a:off x="13703300" y="10115967"/>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4" name="フローチャート: 判断 583"/>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113258</xdr:rowOff>
    </xdr:from>
    <xdr:ext cx="534377" cy="259045"/>
    <xdr:sp macro="" textlink="">
      <xdr:nvSpPr>
        <xdr:cNvPr id="585" name="テキスト ボックス 584"/>
        <xdr:cNvSpPr txBox="1"/>
      </xdr:nvSpPr>
      <xdr:spPr>
        <a:xfrm>
          <a:off x="14325111" y="97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417</xdr:rowOff>
    </xdr:from>
    <xdr:to>
      <xdr:col>71</xdr:col>
      <xdr:colOff>177800</xdr:colOff>
      <xdr:row>59</xdr:row>
      <xdr:rowOff>13708</xdr:rowOff>
    </xdr:to>
    <xdr:cxnSp macro="">
      <xdr:nvCxnSpPr>
        <xdr:cNvPr id="586" name="直線コネクタ 585"/>
        <xdr:cNvCxnSpPr/>
      </xdr:nvCxnSpPr>
      <xdr:spPr>
        <a:xfrm flipV="1">
          <a:off x="12814300" y="10115967"/>
          <a:ext cx="8890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7" name="フローチャート: 判断 586"/>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112735</xdr:rowOff>
    </xdr:from>
    <xdr:ext cx="534377" cy="259045"/>
    <xdr:sp macro="" textlink="">
      <xdr:nvSpPr>
        <xdr:cNvPr id="588" name="テキスト ボックス 587"/>
        <xdr:cNvSpPr txBox="1"/>
      </xdr:nvSpPr>
      <xdr:spPr>
        <a:xfrm>
          <a:off x="13436111" y="971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9" name="フローチャート: 判断 588"/>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158673</xdr:rowOff>
    </xdr:from>
    <xdr:ext cx="534377" cy="259045"/>
    <xdr:sp macro="" textlink="">
      <xdr:nvSpPr>
        <xdr:cNvPr id="590" name="テキスト ボックス 589"/>
        <xdr:cNvSpPr txBox="1"/>
      </xdr:nvSpPr>
      <xdr:spPr>
        <a:xfrm>
          <a:off x="12547111" y="97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124464</xdr:rowOff>
    </xdr:from>
    <xdr:to>
      <xdr:col>85</xdr:col>
      <xdr:colOff>177800</xdr:colOff>
      <xdr:row>59</xdr:row>
      <xdr:rowOff>54614</xdr:rowOff>
    </xdr:to>
    <xdr:sp macro="" textlink="">
      <xdr:nvSpPr>
        <xdr:cNvPr id="596" name="楕円 595"/>
        <xdr:cNvSpPr/>
      </xdr:nvSpPr>
      <xdr:spPr>
        <a:xfrm>
          <a:off x="16268700" y="100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39391</xdr:rowOff>
    </xdr:from>
    <xdr:ext cx="534377" cy="259045"/>
    <xdr:sp macro="" textlink="">
      <xdr:nvSpPr>
        <xdr:cNvPr id="597" name="教育費該当値テキスト"/>
        <xdr:cNvSpPr txBox="1"/>
      </xdr:nvSpPr>
      <xdr:spPr>
        <a:xfrm>
          <a:off x="16370300" y="998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61925</xdr:rowOff>
    </xdr:from>
    <xdr:to>
      <xdr:col>81</xdr:col>
      <xdr:colOff>101600</xdr:colOff>
      <xdr:row>58</xdr:row>
      <xdr:rowOff>163525</xdr:rowOff>
    </xdr:to>
    <xdr:sp macro="" textlink="">
      <xdr:nvSpPr>
        <xdr:cNvPr id="598" name="楕円 597"/>
        <xdr:cNvSpPr/>
      </xdr:nvSpPr>
      <xdr:spPr>
        <a:xfrm>
          <a:off x="15430500" y="100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154652</xdr:rowOff>
    </xdr:from>
    <xdr:ext cx="534377" cy="259045"/>
    <xdr:sp macro="" textlink="">
      <xdr:nvSpPr>
        <xdr:cNvPr id="599" name="テキスト ボックス 598"/>
        <xdr:cNvSpPr txBox="1"/>
      </xdr:nvSpPr>
      <xdr:spPr>
        <a:xfrm>
          <a:off x="15214111" y="100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122014</xdr:rowOff>
    </xdr:from>
    <xdr:to>
      <xdr:col>76</xdr:col>
      <xdr:colOff>165100</xdr:colOff>
      <xdr:row>59</xdr:row>
      <xdr:rowOff>52164</xdr:rowOff>
    </xdr:to>
    <xdr:sp macro="" textlink="">
      <xdr:nvSpPr>
        <xdr:cNvPr id="600" name="楕円 599"/>
        <xdr:cNvSpPr/>
      </xdr:nvSpPr>
      <xdr:spPr>
        <a:xfrm>
          <a:off x="14541500" y="100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43291</xdr:rowOff>
    </xdr:from>
    <xdr:ext cx="534377" cy="259045"/>
    <xdr:sp macro="" textlink="">
      <xdr:nvSpPr>
        <xdr:cNvPr id="601" name="テキスト ボックス 600"/>
        <xdr:cNvSpPr txBox="1"/>
      </xdr:nvSpPr>
      <xdr:spPr>
        <a:xfrm>
          <a:off x="14325111" y="1015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121067</xdr:rowOff>
    </xdr:from>
    <xdr:to>
      <xdr:col>72</xdr:col>
      <xdr:colOff>38100</xdr:colOff>
      <xdr:row>59</xdr:row>
      <xdr:rowOff>51217</xdr:rowOff>
    </xdr:to>
    <xdr:sp macro="" textlink="">
      <xdr:nvSpPr>
        <xdr:cNvPr id="602" name="楕円 601"/>
        <xdr:cNvSpPr/>
      </xdr:nvSpPr>
      <xdr:spPr>
        <a:xfrm>
          <a:off x="13652500" y="100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42344</xdr:rowOff>
    </xdr:from>
    <xdr:ext cx="534377" cy="259045"/>
    <xdr:sp macro="" textlink="">
      <xdr:nvSpPr>
        <xdr:cNvPr id="603" name="テキスト ボックス 602"/>
        <xdr:cNvSpPr txBox="1"/>
      </xdr:nvSpPr>
      <xdr:spPr>
        <a:xfrm>
          <a:off x="13436111" y="101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134358</xdr:rowOff>
    </xdr:from>
    <xdr:to>
      <xdr:col>67</xdr:col>
      <xdr:colOff>101600</xdr:colOff>
      <xdr:row>59</xdr:row>
      <xdr:rowOff>64508</xdr:rowOff>
    </xdr:to>
    <xdr:sp macro="" textlink="">
      <xdr:nvSpPr>
        <xdr:cNvPr id="604" name="楕円 603"/>
        <xdr:cNvSpPr/>
      </xdr:nvSpPr>
      <xdr:spPr>
        <a:xfrm>
          <a:off x="12763500" y="100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55635</xdr:rowOff>
    </xdr:from>
    <xdr:ext cx="534377" cy="259045"/>
    <xdr:sp macro="" textlink="">
      <xdr:nvSpPr>
        <xdr:cNvPr id="605" name="テキスト ボックス 604"/>
        <xdr:cNvSpPr txBox="1"/>
      </xdr:nvSpPr>
      <xdr:spPr>
        <a:xfrm>
          <a:off x="12547111" y="101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9" name="テキスト ボックス 618"/>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1" name="テキスト ボックス 620"/>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3" name="テキスト ボックス 622"/>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5" name="テキスト ボックス 624"/>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7" name="テキスト ボックス 626"/>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9" name="テキスト ボックス 628"/>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31" name="直線コネクタ 630"/>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2" name="災害復旧費最小値テキスト"/>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4" name="災害復旧費最大値テキスト"/>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5" name="直線コネクタ 634"/>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7" name="災害復旧費平均値テキスト"/>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8" name="フローチャート: 判断 637"/>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40" name="フローチャート: 判断 639"/>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41" name="テキスト ボックス 640"/>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3" name="フローチャート: 判断 642"/>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4" name="テキスト ボックス 643"/>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6" name="フローチャート: 判断 645"/>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7" name="テキスト ボックス 646"/>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8" name="フローチャート: 判断 647"/>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9" name="テキスト ボックス 648"/>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6" name="災害復旧費該当値テキスト"/>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8" name="テキスト ボックス 67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90" name="直線コネクタ 689"/>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91" name="公債費最小値テキスト"/>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92" name="直線コネクタ 691"/>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3" name="公債費最大値テキスト"/>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4" name="直線コネクタ 693"/>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55052</xdr:rowOff>
    </xdr:from>
    <xdr:to>
      <xdr:col>85</xdr:col>
      <xdr:colOff>127000</xdr:colOff>
      <xdr:row>97</xdr:row>
      <xdr:rowOff>9528</xdr:rowOff>
    </xdr:to>
    <xdr:cxnSp macro="">
      <xdr:nvCxnSpPr>
        <xdr:cNvPr id="695" name="直線コネクタ 694"/>
        <xdr:cNvCxnSpPr/>
      </xdr:nvCxnSpPr>
      <xdr:spPr>
        <a:xfrm>
          <a:off x="15481300" y="16514252"/>
          <a:ext cx="838200" cy="12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98649</xdr:rowOff>
    </xdr:from>
    <xdr:ext cx="469744" cy="259045"/>
    <xdr:sp macro="" textlink="">
      <xdr:nvSpPr>
        <xdr:cNvPr id="696" name="公債費平均値テキスト"/>
        <xdr:cNvSpPr txBox="1"/>
      </xdr:nvSpPr>
      <xdr:spPr>
        <a:xfrm>
          <a:off x="16370300" y="16386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7" name="フローチャート: 判断 696"/>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55052</xdr:rowOff>
    </xdr:from>
    <xdr:to>
      <xdr:col>81</xdr:col>
      <xdr:colOff>50800</xdr:colOff>
      <xdr:row>96</xdr:row>
      <xdr:rowOff>139243</xdr:rowOff>
    </xdr:to>
    <xdr:cxnSp macro="">
      <xdr:nvCxnSpPr>
        <xdr:cNvPr id="698" name="直線コネクタ 697"/>
        <xdr:cNvCxnSpPr/>
      </xdr:nvCxnSpPr>
      <xdr:spPr>
        <a:xfrm flipV="1">
          <a:off x="14592300" y="16514252"/>
          <a:ext cx="889000" cy="8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9" name="フローチャート: 判断 698"/>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159616</xdr:rowOff>
    </xdr:from>
    <xdr:ext cx="469744" cy="259045"/>
    <xdr:sp macro="" textlink="">
      <xdr:nvSpPr>
        <xdr:cNvPr id="700" name="テキスト ボックス 699"/>
        <xdr:cNvSpPr txBox="1"/>
      </xdr:nvSpPr>
      <xdr:spPr>
        <a:xfrm>
          <a:off x="15246428" y="1661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100577</xdr:rowOff>
    </xdr:from>
    <xdr:to>
      <xdr:col>76</xdr:col>
      <xdr:colOff>114300</xdr:colOff>
      <xdr:row>96</xdr:row>
      <xdr:rowOff>139243</xdr:rowOff>
    </xdr:to>
    <xdr:cxnSp macro="">
      <xdr:nvCxnSpPr>
        <xdr:cNvPr id="701" name="直線コネクタ 700"/>
        <xdr:cNvCxnSpPr/>
      </xdr:nvCxnSpPr>
      <xdr:spPr>
        <a:xfrm>
          <a:off x="13703300" y="16216877"/>
          <a:ext cx="889000" cy="38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702" name="フローチャート: 判断 701"/>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54126</xdr:rowOff>
    </xdr:from>
    <xdr:ext cx="469744" cy="259045"/>
    <xdr:sp macro="" textlink="">
      <xdr:nvSpPr>
        <xdr:cNvPr id="703" name="テキスト ボックス 702"/>
        <xdr:cNvSpPr txBox="1"/>
      </xdr:nvSpPr>
      <xdr:spPr>
        <a:xfrm>
          <a:off x="14357428" y="161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100577</xdr:rowOff>
    </xdr:from>
    <xdr:to>
      <xdr:col>71</xdr:col>
      <xdr:colOff>177800</xdr:colOff>
      <xdr:row>95</xdr:row>
      <xdr:rowOff>48521</xdr:rowOff>
    </xdr:to>
    <xdr:cxnSp macro="">
      <xdr:nvCxnSpPr>
        <xdr:cNvPr id="704" name="直線コネクタ 703"/>
        <xdr:cNvCxnSpPr/>
      </xdr:nvCxnSpPr>
      <xdr:spPr>
        <a:xfrm flipV="1">
          <a:off x="12814300" y="16216877"/>
          <a:ext cx="889000" cy="11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5" name="フローチャート: 判断 704"/>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121735</xdr:rowOff>
    </xdr:from>
    <xdr:ext cx="534377" cy="259045"/>
    <xdr:sp macro="" textlink="">
      <xdr:nvSpPr>
        <xdr:cNvPr id="706" name="テキスト ボックス 705"/>
        <xdr:cNvSpPr txBox="1"/>
      </xdr:nvSpPr>
      <xdr:spPr>
        <a:xfrm>
          <a:off x="13436111" y="164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7" name="フローチャート: 判断 706"/>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71108</xdr:rowOff>
    </xdr:from>
    <xdr:ext cx="534377" cy="259045"/>
    <xdr:sp macro="" textlink="">
      <xdr:nvSpPr>
        <xdr:cNvPr id="708" name="テキスト ボックス 707"/>
        <xdr:cNvSpPr txBox="1"/>
      </xdr:nvSpPr>
      <xdr:spPr>
        <a:xfrm>
          <a:off x="12547111" y="1601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130178</xdr:rowOff>
    </xdr:from>
    <xdr:to>
      <xdr:col>85</xdr:col>
      <xdr:colOff>177800</xdr:colOff>
      <xdr:row>97</xdr:row>
      <xdr:rowOff>60328</xdr:rowOff>
    </xdr:to>
    <xdr:sp macro="" textlink="">
      <xdr:nvSpPr>
        <xdr:cNvPr id="714" name="楕円 713"/>
        <xdr:cNvSpPr/>
      </xdr:nvSpPr>
      <xdr:spPr>
        <a:xfrm>
          <a:off x="16268700" y="1658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108605</xdr:rowOff>
    </xdr:from>
    <xdr:ext cx="469744" cy="259045"/>
    <xdr:sp macro="" textlink="">
      <xdr:nvSpPr>
        <xdr:cNvPr id="715" name="公債費該当値テキスト"/>
        <xdr:cNvSpPr txBox="1"/>
      </xdr:nvSpPr>
      <xdr:spPr>
        <a:xfrm>
          <a:off x="16370300" y="165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4252</xdr:rowOff>
    </xdr:from>
    <xdr:to>
      <xdr:col>81</xdr:col>
      <xdr:colOff>101600</xdr:colOff>
      <xdr:row>96</xdr:row>
      <xdr:rowOff>105852</xdr:rowOff>
    </xdr:to>
    <xdr:sp macro="" textlink="">
      <xdr:nvSpPr>
        <xdr:cNvPr id="716" name="楕円 715"/>
        <xdr:cNvSpPr/>
      </xdr:nvSpPr>
      <xdr:spPr>
        <a:xfrm>
          <a:off x="15430500" y="1646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122379</xdr:rowOff>
    </xdr:from>
    <xdr:ext cx="469744" cy="259045"/>
    <xdr:sp macro="" textlink="">
      <xdr:nvSpPr>
        <xdr:cNvPr id="717" name="テキスト ボックス 716"/>
        <xdr:cNvSpPr txBox="1"/>
      </xdr:nvSpPr>
      <xdr:spPr>
        <a:xfrm>
          <a:off x="15246428" y="1623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88443</xdr:rowOff>
    </xdr:from>
    <xdr:to>
      <xdr:col>76</xdr:col>
      <xdr:colOff>165100</xdr:colOff>
      <xdr:row>97</xdr:row>
      <xdr:rowOff>18593</xdr:rowOff>
    </xdr:to>
    <xdr:sp macro="" textlink="">
      <xdr:nvSpPr>
        <xdr:cNvPr id="718" name="楕円 717"/>
        <xdr:cNvSpPr/>
      </xdr:nvSpPr>
      <xdr:spPr>
        <a:xfrm>
          <a:off x="14541500" y="165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9720</xdr:rowOff>
    </xdr:from>
    <xdr:ext cx="469744" cy="259045"/>
    <xdr:sp macro="" textlink="">
      <xdr:nvSpPr>
        <xdr:cNvPr id="719" name="テキスト ボックス 718"/>
        <xdr:cNvSpPr txBox="1"/>
      </xdr:nvSpPr>
      <xdr:spPr>
        <a:xfrm>
          <a:off x="14357428" y="1664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49777</xdr:rowOff>
    </xdr:from>
    <xdr:to>
      <xdr:col>72</xdr:col>
      <xdr:colOff>38100</xdr:colOff>
      <xdr:row>94</xdr:row>
      <xdr:rowOff>151377</xdr:rowOff>
    </xdr:to>
    <xdr:sp macro="" textlink="">
      <xdr:nvSpPr>
        <xdr:cNvPr id="720" name="楕円 719"/>
        <xdr:cNvSpPr/>
      </xdr:nvSpPr>
      <xdr:spPr>
        <a:xfrm>
          <a:off x="13652500" y="161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167904</xdr:rowOff>
    </xdr:from>
    <xdr:ext cx="534377" cy="259045"/>
    <xdr:sp macro="" textlink="">
      <xdr:nvSpPr>
        <xdr:cNvPr id="721" name="テキスト ボックス 720"/>
        <xdr:cNvSpPr txBox="1"/>
      </xdr:nvSpPr>
      <xdr:spPr>
        <a:xfrm>
          <a:off x="13436111" y="159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169171</xdr:rowOff>
    </xdr:from>
    <xdr:to>
      <xdr:col>67</xdr:col>
      <xdr:colOff>101600</xdr:colOff>
      <xdr:row>95</xdr:row>
      <xdr:rowOff>99321</xdr:rowOff>
    </xdr:to>
    <xdr:sp macro="" textlink="">
      <xdr:nvSpPr>
        <xdr:cNvPr id="722" name="楕円 721"/>
        <xdr:cNvSpPr/>
      </xdr:nvSpPr>
      <xdr:spPr>
        <a:xfrm>
          <a:off x="12763500" y="162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90448</xdr:rowOff>
    </xdr:from>
    <xdr:ext cx="534377" cy="259045"/>
    <xdr:sp macro="" textlink="">
      <xdr:nvSpPr>
        <xdr:cNvPr id="723" name="テキスト ボックス 722"/>
        <xdr:cNvSpPr txBox="1"/>
      </xdr:nvSpPr>
      <xdr:spPr>
        <a:xfrm>
          <a:off x="12547111" y="163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5" name="直線コネクタ 744"/>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8"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9" name="直線コネクタ 748"/>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51" name="諸支出金平均値テキスト"/>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2" name="フローチャート: 判断 751"/>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4" name="フローチャート: 判断 753"/>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5" name="テキスト ボックス 754"/>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8" name="テキスト ボックス 757"/>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60" name="フローチャート: 判断 759"/>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61" name="テキスト ボックス 760"/>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2" name="フローチャート: 判断 761"/>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3" name="テキスト ボックス 762"/>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民生費は住民一人当たり２２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５９９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円で対前年度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６６２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ており、引き続き２３区平均を上回っている。これは、主に児童福祉費の増によるものであるが、この増は新宿区が子育て環境の充実のため、待機児童解消等に重点的に取り組んできた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西新宿五丁目中央北地区市街地再開発事業助成の終了などにより、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対前年度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７２８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満期一括償還がなかったことなどにより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対前年度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９２８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特別区税や株式等譲渡所得割交付金などの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増収により財政調整基金からの取崩しを行わなかったことから、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年連続で黒字となった。標準財政規模に占める財政調整基金残高の割合は、平成２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年度以降増加傾向となっている。引き続き適正な比率の維持に努める。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標準財政規模に対する一般会計及び特別会計を連結した実質赤字の割合を示す連結実質赤字比率は、連結実質収支が黒字となったため算出されません。</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16" sqref="L16:Q16"/>
    </sheetView>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2">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144734808</v>
      </c>
      <c r="BO4" s="372"/>
      <c r="BP4" s="372"/>
      <c r="BQ4" s="372"/>
      <c r="BR4" s="372"/>
      <c r="BS4" s="372"/>
      <c r="BT4" s="372"/>
      <c r="BU4" s="373"/>
      <c r="BV4" s="371">
        <v>143502150</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6.5</v>
      </c>
      <c r="CU4" s="378"/>
      <c r="CV4" s="378"/>
      <c r="CW4" s="378"/>
      <c r="CX4" s="378"/>
      <c r="CY4" s="378"/>
      <c r="CZ4" s="378"/>
      <c r="DA4" s="379"/>
      <c r="DB4" s="377">
        <v>4.0999999999999996</v>
      </c>
      <c r="DC4" s="378"/>
      <c r="DD4" s="378"/>
      <c r="DE4" s="378"/>
      <c r="DF4" s="378"/>
      <c r="DG4" s="378"/>
      <c r="DH4" s="378"/>
      <c r="DI4" s="379"/>
      <c r="DJ4" s="165"/>
      <c r="DK4" s="165"/>
      <c r="DL4" s="165"/>
      <c r="DM4" s="165"/>
      <c r="DN4" s="165"/>
      <c r="DO4" s="165"/>
    </row>
    <row r="5" spans="1:119" ht="18.75" customHeight="1" x14ac:dyDescent="0.2">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139072619</v>
      </c>
      <c r="BO5" s="409"/>
      <c r="BP5" s="409"/>
      <c r="BQ5" s="409"/>
      <c r="BR5" s="409"/>
      <c r="BS5" s="409"/>
      <c r="BT5" s="409"/>
      <c r="BU5" s="410"/>
      <c r="BV5" s="408">
        <v>139650738</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80.900000000000006</v>
      </c>
      <c r="CU5" s="406"/>
      <c r="CV5" s="406"/>
      <c r="CW5" s="406"/>
      <c r="CX5" s="406"/>
      <c r="CY5" s="406"/>
      <c r="CZ5" s="406"/>
      <c r="DA5" s="407"/>
      <c r="DB5" s="405">
        <v>82.5</v>
      </c>
      <c r="DC5" s="406"/>
      <c r="DD5" s="406"/>
      <c r="DE5" s="406"/>
      <c r="DF5" s="406"/>
      <c r="DG5" s="406"/>
      <c r="DH5" s="406"/>
      <c r="DI5" s="407"/>
      <c r="DJ5" s="165"/>
      <c r="DK5" s="165"/>
      <c r="DL5" s="165"/>
      <c r="DM5" s="165"/>
      <c r="DN5" s="165"/>
      <c r="DO5" s="165"/>
    </row>
    <row r="6" spans="1:119" ht="18.75" customHeight="1" x14ac:dyDescent="0.2">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5662189</v>
      </c>
      <c r="BO6" s="409"/>
      <c r="BP6" s="409"/>
      <c r="BQ6" s="409"/>
      <c r="BR6" s="409"/>
      <c r="BS6" s="409"/>
      <c r="BT6" s="409"/>
      <c r="BU6" s="410"/>
      <c r="BV6" s="408">
        <v>3851412</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80.900000000000006</v>
      </c>
      <c r="CU6" s="446"/>
      <c r="CV6" s="446"/>
      <c r="CW6" s="446"/>
      <c r="CX6" s="446"/>
      <c r="CY6" s="446"/>
      <c r="CZ6" s="446"/>
      <c r="DA6" s="447"/>
      <c r="DB6" s="445">
        <v>82.5</v>
      </c>
      <c r="DC6" s="446"/>
      <c r="DD6" s="446"/>
      <c r="DE6" s="446"/>
      <c r="DF6" s="446"/>
      <c r="DG6" s="446"/>
      <c r="DH6" s="446"/>
      <c r="DI6" s="447"/>
      <c r="DJ6" s="165"/>
      <c r="DK6" s="165"/>
      <c r="DL6" s="165"/>
      <c r="DM6" s="165"/>
      <c r="DN6" s="165"/>
      <c r="DO6" s="165"/>
    </row>
    <row r="7" spans="1:119" ht="18.75" customHeight="1" x14ac:dyDescent="0.2">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96</v>
      </c>
      <c r="AV7" s="441"/>
      <c r="AW7" s="441"/>
      <c r="AX7" s="441"/>
      <c r="AY7" s="442" t="s">
        <v>100</v>
      </c>
      <c r="AZ7" s="443"/>
      <c r="BA7" s="443"/>
      <c r="BB7" s="443"/>
      <c r="BC7" s="443"/>
      <c r="BD7" s="443"/>
      <c r="BE7" s="443"/>
      <c r="BF7" s="443"/>
      <c r="BG7" s="443"/>
      <c r="BH7" s="443"/>
      <c r="BI7" s="443"/>
      <c r="BJ7" s="443"/>
      <c r="BK7" s="443"/>
      <c r="BL7" s="443"/>
      <c r="BM7" s="444"/>
      <c r="BN7" s="408">
        <v>264191</v>
      </c>
      <c r="BO7" s="409"/>
      <c r="BP7" s="409"/>
      <c r="BQ7" s="409"/>
      <c r="BR7" s="409"/>
      <c r="BS7" s="409"/>
      <c r="BT7" s="409"/>
      <c r="BU7" s="410"/>
      <c r="BV7" s="408">
        <v>358677</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83272824</v>
      </c>
      <c r="CU7" s="409"/>
      <c r="CV7" s="409"/>
      <c r="CW7" s="409"/>
      <c r="CX7" s="409"/>
      <c r="CY7" s="409"/>
      <c r="CZ7" s="409"/>
      <c r="DA7" s="410"/>
      <c r="DB7" s="408">
        <v>85419523</v>
      </c>
      <c r="DC7" s="409"/>
      <c r="DD7" s="409"/>
      <c r="DE7" s="409"/>
      <c r="DF7" s="409"/>
      <c r="DG7" s="409"/>
      <c r="DH7" s="409"/>
      <c r="DI7" s="410"/>
      <c r="DJ7" s="165"/>
      <c r="DK7" s="165"/>
      <c r="DL7" s="165"/>
      <c r="DM7" s="165"/>
      <c r="DN7" s="165"/>
      <c r="DO7" s="165"/>
    </row>
    <row r="8" spans="1:119" ht="18.75" customHeight="1" thickBot="1" x14ac:dyDescent="0.25">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5397998</v>
      </c>
      <c r="BO8" s="409"/>
      <c r="BP8" s="409"/>
      <c r="BQ8" s="409"/>
      <c r="BR8" s="409"/>
      <c r="BS8" s="409"/>
      <c r="BT8" s="409"/>
      <c r="BU8" s="410"/>
      <c r="BV8" s="408">
        <v>3492735</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0.66</v>
      </c>
      <c r="CU8" s="449"/>
      <c r="CV8" s="449"/>
      <c r="CW8" s="449"/>
      <c r="CX8" s="449"/>
      <c r="CY8" s="449"/>
      <c r="CZ8" s="449"/>
      <c r="DA8" s="450"/>
      <c r="DB8" s="448">
        <v>0.64</v>
      </c>
      <c r="DC8" s="449"/>
      <c r="DD8" s="449"/>
      <c r="DE8" s="449"/>
      <c r="DF8" s="449"/>
      <c r="DG8" s="449"/>
      <c r="DH8" s="449"/>
      <c r="DI8" s="450"/>
      <c r="DJ8" s="165"/>
      <c r="DK8" s="165"/>
      <c r="DL8" s="165"/>
      <c r="DM8" s="165"/>
      <c r="DN8" s="165"/>
      <c r="DO8" s="165"/>
    </row>
    <row r="9" spans="1:119" ht="18.75" customHeight="1" thickBot="1" x14ac:dyDescent="0.25">
      <c r="A9" s="166"/>
      <c r="B9" s="402" t="s">
        <v>106</v>
      </c>
      <c r="C9" s="403"/>
      <c r="D9" s="403"/>
      <c r="E9" s="403"/>
      <c r="F9" s="403"/>
      <c r="G9" s="403"/>
      <c r="H9" s="403"/>
      <c r="I9" s="403"/>
      <c r="J9" s="403"/>
      <c r="K9" s="451"/>
      <c r="L9" s="452" t="s">
        <v>107</v>
      </c>
      <c r="M9" s="453"/>
      <c r="N9" s="453"/>
      <c r="O9" s="453"/>
      <c r="P9" s="453"/>
      <c r="Q9" s="454"/>
      <c r="R9" s="455">
        <v>333560</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1905263</v>
      </c>
      <c r="BO9" s="409"/>
      <c r="BP9" s="409"/>
      <c r="BQ9" s="409"/>
      <c r="BR9" s="409"/>
      <c r="BS9" s="409"/>
      <c r="BT9" s="409"/>
      <c r="BU9" s="410"/>
      <c r="BV9" s="408">
        <v>-752095</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2.2999999999999998</v>
      </c>
      <c r="CU9" s="406"/>
      <c r="CV9" s="406"/>
      <c r="CW9" s="406"/>
      <c r="CX9" s="406"/>
      <c r="CY9" s="406"/>
      <c r="CZ9" s="406"/>
      <c r="DA9" s="407"/>
      <c r="DB9" s="405">
        <v>3</v>
      </c>
      <c r="DC9" s="406"/>
      <c r="DD9" s="406"/>
      <c r="DE9" s="406"/>
      <c r="DF9" s="406"/>
      <c r="DG9" s="406"/>
      <c r="DH9" s="406"/>
      <c r="DI9" s="407"/>
      <c r="DJ9" s="165"/>
      <c r="DK9" s="165"/>
      <c r="DL9" s="165"/>
      <c r="DM9" s="165"/>
      <c r="DN9" s="165"/>
      <c r="DO9" s="165"/>
    </row>
    <row r="10" spans="1:119" ht="18.75" customHeight="1" thickBot="1" x14ac:dyDescent="0.25">
      <c r="A10" s="166"/>
      <c r="B10" s="402"/>
      <c r="C10" s="403"/>
      <c r="D10" s="403"/>
      <c r="E10" s="403"/>
      <c r="F10" s="403"/>
      <c r="G10" s="403"/>
      <c r="H10" s="403"/>
      <c r="I10" s="403"/>
      <c r="J10" s="403"/>
      <c r="K10" s="451"/>
      <c r="L10" s="458" t="s">
        <v>113</v>
      </c>
      <c r="M10" s="438"/>
      <c r="N10" s="438"/>
      <c r="O10" s="438"/>
      <c r="P10" s="438"/>
      <c r="Q10" s="439"/>
      <c r="R10" s="459">
        <v>326309</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2102707</v>
      </c>
      <c r="BO10" s="409"/>
      <c r="BP10" s="409"/>
      <c r="BQ10" s="409"/>
      <c r="BR10" s="409"/>
      <c r="BS10" s="409"/>
      <c r="BT10" s="409"/>
      <c r="BU10" s="410"/>
      <c r="BV10" s="408">
        <v>2482245</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110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2">
      <c r="A12" s="166"/>
      <c r="B12" s="468" t="s">
        <v>124</v>
      </c>
      <c r="C12" s="469"/>
      <c r="D12" s="469"/>
      <c r="E12" s="469"/>
      <c r="F12" s="469"/>
      <c r="G12" s="469"/>
      <c r="H12" s="469"/>
      <c r="I12" s="469"/>
      <c r="J12" s="469"/>
      <c r="K12" s="470"/>
      <c r="L12" s="477" t="s">
        <v>125</v>
      </c>
      <c r="M12" s="478"/>
      <c r="N12" s="478"/>
      <c r="O12" s="478"/>
      <c r="P12" s="478"/>
      <c r="Q12" s="479"/>
      <c r="R12" s="480">
        <v>342297</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110</v>
      </c>
      <c r="AV12" s="441"/>
      <c r="AW12" s="441"/>
      <c r="AX12" s="441"/>
      <c r="AY12" s="442" t="s">
        <v>129</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2">
      <c r="A13" s="166"/>
      <c r="B13" s="471"/>
      <c r="C13" s="472"/>
      <c r="D13" s="472"/>
      <c r="E13" s="472"/>
      <c r="F13" s="472"/>
      <c r="G13" s="472"/>
      <c r="H13" s="472"/>
      <c r="I13" s="472"/>
      <c r="J13" s="472"/>
      <c r="K13" s="473"/>
      <c r="L13" s="176"/>
      <c r="M13" s="496" t="s">
        <v>132</v>
      </c>
      <c r="N13" s="497"/>
      <c r="O13" s="497"/>
      <c r="P13" s="497"/>
      <c r="Q13" s="498"/>
      <c r="R13" s="489">
        <v>299869</v>
      </c>
      <c r="S13" s="490"/>
      <c r="T13" s="490"/>
      <c r="U13" s="490"/>
      <c r="V13" s="491"/>
      <c r="W13" s="424" t="s">
        <v>133</v>
      </c>
      <c r="X13" s="425"/>
      <c r="Y13" s="425"/>
      <c r="Z13" s="425"/>
      <c r="AA13" s="425"/>
      <c r="AB13" s="415"/>
      <c r="AC13" s="459">
        <v>91</v>
      </c>
      <c r="AD13" s="460"/>
      <c r="AE13" s="460"/>
      <c r="AF13" s="460"/>
      <c r="AG13" s="499"/>
      <c r="AH13" s="459">
        <v>83</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4007970</v>
      </c>
      <c r="BO13" s="409"/>
      <c r="BP13" s="409"/>
      <c r="BQ13" s="409"/>
      <c r="BR13" s="409"/>
      <c r="BS13" s="409"/>
      <c r="BT13" s="409"/>
      <c r="BU13" s="410"/>
      <c r="BV13" s="408">
        <v>1730150</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-3.8</v>
      </c>
      <c r="CU13" s="406"/>
      <c r="CV13" s="406"/>
      <c r="CW13" s="406"/>
      <c r="CX13" s="406"/>
      <c r="CY13" s="406"/>
      <c r="CZ13" s="406"/>
      <c r="DA13" s="407"/>
      <c r="DB13" s="405">
        <v>-3.4</v>
      </c>
      <c r="DC13" s="406"/>
      <c r="DD13" s="406"/>
      <c r="DE13" s="406"/>
      <c r="DF13" s="406"/>
      <c r="DG13" s="406"/>
      <c r="DH13" s="406"/>
      <c r="DI13" s="407"/>
      <c r="DJ13" s="165"/>
      <c r="DK13" s="165"/>
      <c r="DL13" s="165"/>
      <c r="DM13" s="165"/>
      <c r="DN13" s="165"/>
      <c r="DO13" s="165"/>
    </row>
    <row r="14" spans="1:119" ht="18.75" customHeight="1" thickBot="1" x14ac:dyDescent="0.25">
      <c r="A14" s="166"/>
      <c r="B14" s="471"/>
      <c r="C14" s="472"/>
      <c r="D14" s="472"/>
      <c r="E14" s="472"/>
      <c r="F14" s="472"/>
      <c r="G14" s="472"/>
      <c r="H14" s="472"/>
      <c r="I14" s="472"/>
      <c r="J14" s="472"/>
      <c r="K14" s="473"/>
      <c r="L14" s="486" t="s">
        <v>138</v>
      </c>
      <c r="M14" s="487"/>
      <c r="N14" s="487"/>
      <c r="O14" s="487"/>
      <c r="P14" s="487"/>
      <c r="Q14" s="488"/>
      <c r="R14" s="489">
        <v>338488</v>
      </c>
      <c r="S14" s="490"/>
      <c r="T14" s="490"/>
      <c r="U14" s="490"/>
      <c r="V14" s="491"/>
      <c r="W14" s="398"/>
      <c r="X14" s="399"/>
      <c r="Y14" s="399"/>
      <c r="Z14" s="399"/>
      <c r="AA14" s="399"/>
      <c r="AB14" s="388"/>
      <c r="AC14" s="492">
        <v>0.1</v>
      </c>
      <c r="AD14" s="493"/>
      <c r="AE14" s="493"/>
      <c r="AF14" s="493"/>
      <c r="AG14" s="494"/>
      <c r="AH14" s="492">
        <v>0.1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t="s">
        <v>131</v>
      </c>
      <c r="DC14" s="504"/>
      <c r="DD14" s="504"/>
      <c r="DE14" s="504"/>
      <c r="DF14" s="504"/>
      <c r="DG14" s="504"/>
      <c r="DH14" s="504"/>
      <c r="DI14" s="505"/>
      <c r="DJ14" s="165"/>
      <c r="DK14" s="165"/>
      <c r="DL14" s="165"/>
      <c r="DM14" s="165"/>
      <c r="DN14" s="165"/>
      <c r="DO14" s="165"/>
    </row>
    <row r="15" spans="1:119" ht="18.75" customHeight="1" x14ac:dyDescent="0.2">
      <c r="A15" s="166"/>
      <c r="B15" s="471"/>
      <c r="C15" s="472"/>
      <c r="D15" s="472"/>
      <c r="E15" s="472"/>
      <c r="F15" s="472"/>
      <c r="G15" s="472"/>
      <c r="H15" s="472"/>
      <c r="I15" s="472"/>
      <c r="J15" s="472"/>
      <c r="K15" s="473"/>
      <c r="L15" s="176"/>
      <c r="M15" s="496" t="s">
        <v>140</v>
      </c>
      <c r="N15" s="497"/>
      <c r="O15" s="497"/>
      <c r="P15" s="497"/>
      <c r="Q15" s="498"/>
      <c r="R15" s="489">
        <v>297253</v>
      </c>
      <c r="S15" s="490"/>
      <c r="T15" s="490"/>
      <c r="U15" s="490"/>
      <c r="V15" s="491"/>
      <c r="W15" s="424" t="s">
        <v>141</v>
      </c>
      <c r="X15" s="425"/>
      <c r="Y15" s="425"/>
      <c r="Z15" s="425"/>
      <c r="AA15" s="425"/>
      <c r="AB15" s="415"/>
      <c r="AC15" s="459">
        <v>11686</v>
      </c>
      <c r="AD15" s="460"/>
      <c r="AE15" s="460"/>
      <c r="AF15" s="460"/>
      <c r="AG15" s="499"/>
      <c r="AH15" s="459">
        <v>12059</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49603830</v>
      </c>
      <c r="BO15" s="372"/>
      <c r="BP15" s="372"/>
      <c r="BQ15" s="372"/>
      <c r="BR15" s="372"/>
      <c r="BS15" s="372"/>
      <c r="BT15" s="372"/>
      <c r="BU15" s="373"/>
      <c r="BV15" s="371">
        <v>50183787</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11.2</v>
      </c>
      <c r="AD16" s="493"/>
      <c r="AE16" s="493"/>
      <c r="AF16" s="493"/>
      <c r="AG16" s="494"/>
      <c r="AH16" s="492">
        <v>10.9</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74517880</v>
      </c>
      <c r="BO16" s="409"/>
      <c r="BP16" s="409"/>
      <c r="BQ16" s="409"/>
      <c r="BR16" s="409"/>
      <c r="BS16" s="409"/>
      <c r="BT16" s="409"/>
      <c r="BU16" s="410"/>
      <c r="BV16" s="408">
        <v>76582075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5">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92337</v>
      </c>
      <c r="AD17" s="460"/>
      <c r="AE17" s="460"/>
      <c r="AF17" s="460"/>
      <c r="AG17" s="499"/>
      <c r="AH17" s="459">
        <v>98792</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83272824</v>
      </c>
      <c r="BO17" s="409"/>
      <c r="BP17" s="409"/>
      <c r="BQ17" s="409"/>
      <c r="BR17" s="409"/>
      <c r="BS17" s="409"/>
      <c r="BT17" s="409"/>
      <c r="BU17" s="410"/>
      <c r="BV17" s="408">
        <v>85419523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5">
      <c r="A18" s="166"/>
      <c r="B18" s="519" t="s">
        <v>151</v>
      </c>
      <c r="C18" s="451"/>
      <c r="D18" s="451"/>
      <c r="E18" s="520"/>
      <c r="F18" s="520"/>
      <c r="G18" s="520"/>
      <c r="H18" s="520"/>
      <c r="I18" s="520"/>
      <c r="J18" s="520"/>
      <c r="K18" s="520"/>
      <c r="L18" s="521">
        <v>18.22</v>
      </c>
      <c r="M18" s="521"/>
      <c r="N18" s="521"/>
      <c r="O18" s="521"/>
      <c r="P18" s="521"/>
      <c r="Q18" s="521"/>
      <c r="R18" s="522"/>
      <c r="S18" s="522"/>
      <c r="T18" s="522"/>
      <c r="U18" s="522"/>
      <c r="V18" s="523"/>
      <c r="W18" s="426"/>
      <c r="X18" s="427"/>
      <c r="Y18" s="427"/>
      <c r="Z18" s="427"/>
      <c r="AA18" s="427"/>
      <c r="AB18" s="418"/>
      <c r="AC18" s="524">
        <v>88.7</v>
      </c>
      <c r="AD18" s="525"/>
      <c r="AE18" s="525"/>
      <c r="AF18" s="525"/>
      <c r="AG18" s="526"/>
      <c r="AH18" s="524">
        <v>89.1</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72633126</v>
      </c>
      <c r="BO18" s="409"/>
      <c r="BP18" s="409"/>
      <c r="BQ18" s="409"/>
      <c r="BR18" s="409"/>
      <c r="BS18" s="409"/>
      <c r="BT18" s="409"/>
      <c r="BU18" s="410"/>
      <c r="BV18" s="408">
        <v>72685314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5">
      <c r="A19" s="166"/>
      <c r="B19" s="519" t="s">
        <v>153</v>
      </c>
      <c r="C19" s="451"/>
      <c r="D19" s="451"/>
      <c r="E19" s="520"/>
      <c r="F19" s="520"/>
      <c r="G19" s="520"/>
      <c r="H19" s="520"/>
      <c r="I19" s="520"/>
      <c r="J19" s="520"/>
      <c r="K19" s="520"/>
      <c r="L19" s="528">
        <v>18307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98733973</v>
      </c>
      <c r="BO19" s="409"/>
      <c r="BP19" s="409"/>
      <c r="BQ19" s="409"/>
      <c r="BR19" s="409"/>
      <c r="BS19" s="409"/>
      <c r="BT19" s="409"/>
      <c r="BU19" s="410"/>
      <c r="BV19" s="408">
        <v>95989441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5">
      <c r="A20" s="166"/>
      <c r="B20" s="519" t="s">
        <v>155</v>
      </c>
      <c r="C20" s="451"/>
      <c r="D20" s="451"/>
      <c r="E20" s="520"/>
      <c r="F20" s="520"/>
      <c r="G20" s="520"/>
      <c r="H20" s="520"/>
      <c r="I20" s="520"/>
      <c r="J20" s="520"/>
      <c r="K20" s="520"/>
      <c r="L20" s="528">
        <v>204989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2">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5">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2">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20916576</v>
      </c>
      <c r="BO23" s="409"/>
      <c r="BP23" s="409"/>
      <c r="BQ23" s="409"/>
      <c r="BR23" s="409"/>
      <c r="BS23" s="409"/>
      <c r="BT23" s="409"/>
      <c r="BU23" s="410"/>
      <c r="BV23" s="408">
        <v>22125386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5">
      <c r="A24" s="166"/>
      <c r="B24" s="545"/>
      <c r="C24" s="546"/>
      <c r="D24" s="547"/>
      <c r="E24" s="458" t="s">
        <v>164</v>
      </c>
      <c r="F24" s="438"/>
      <c r="G24" s="438"/>
      <c r="H24" s="438"/>
      <c r="I24" s="438"/>
      <c r="J24" s="438"/>
      <c r="K24" s="439"/>
      <c r="L24" s="459">
        <v>1</v>
      </c>
      <c r="M24" s="460"/>
      <c r="N24" s="460"/>
      <c r="O24" s="460"/>
      <c r="P24" s="499"/>
      <c r="Q24" s="459">
        <v>11660</v>
      </c>
      <c r="R24" s="460"/>
      <c r="S24" s="460"/>
      <c r="T24" s="460"/>
      <c r="U24" s="460"/>
      <c r="V24" s="499"/>
      <c r="W24" s="558"/>
      <c r="X24" s="546"/>
      <c r="Y24" s="547"/>
      <c r="Z24" s="458" t="s">
        <v>165</v>
      </c>
      <c r="AA24" s="438"/>
      <c r="AB24" s="438"/>
      <c r="AC24" s="438"/>
      <c r="AD24" s="438"/>
      <c r="AE24" s="438"/>
      <c r="AF24" s="438"/>
      <c r="AG24" s="439"/>
      <c r="AH24" s="459">
        <v>2495</v>
      </c>
      <c r="AI24" s="460"/>
      <c r="AJ24" s="460"/>
      <c r="AK24" s="460"/>
      <c r="AL24" s="499"/>
      <c r="AM24" s="459">
        <v>7552365</v>
      </c>
      <c r="AN24" s="460"/>
      <c r="AO24" s="460"/>
      <c r="AP24" s="460"/>
      <c r="AQ24" s="460"/>
      <c r="AR24" s="499"/>
      <c r="AS24" s="459">
        <v>3027</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15174280</v>
      </c>
      <c r="BO24" s="409"/>
      <c r="BP24" s="409"/>
      <c r="BQ24" s="409"/>
      <c r="BR24" s="409"/>
      <c r="BS24" s="409"/>
      <c r="BT24" s="409"/>
      <c r="BU24" s="410"/>
      <c r="BV24" s="408">
        <v>16591535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2">
      <c r="A25" s="166"/>
      <c r="B25" s="545"/>
      <c r="C25" s="546"/>
      <c r="D25" s="547"/>
      <c r="E25" s="458" t="s">
        <v>167</v>
      </c>
      <c r="F25" s="438"/>
      <c r="G25" s="438"/>
      <c r="H25" s="438"/>
      <c r="I25" s="438"/>
      <c r="J25" s="438"/>
      <c r="K25" s="439"/>
      <c r="L25" s="459">
        <v>2</v>
      </c>
      <c r="M25" s="460"/>
      <c r="N25" s="460"/>
      <c r="O25" s="460"/>
      <c r="P25" s="499"/>
      <c r="Q25" s="459">
        <v>9350</v>
      </c>
      <c r="R25" s="460"/>
      <c r="S25" s="460"/>
      <c r="T25" s="460"/>
      <c r="U25" s="460"/>
      <c r="V25" s="499"/>
      <c r="W25" s="558"/>
      <c r="X25" s="546"/>
      <c r="Y25" s="547"/>
      <c r="Z25" s="458" t="s">
        <v>168</v>
      </c>
      <c r="AA25" s="438"/>
      <c r="AB25" s="438"/>
      <c r="AC25" s="438"/>
      <c r="AD25" s="438"/>
      <c r="AE25" s="438"/>
      <c r="AF25" s="438"/>
      <c r="AG25" s="439"/>
      <c r="AH25" s="459" t="s">
        <v>131</v>
      </c>
      <c r="AI25" s="460"/>
      <c r="AJ25" s="460"/>
      <c r="AK25" s="460"/>
      <c r="AL25" s="499"/>
      <c r="AM25" s="459" t="s">
        <v>131</v>
      </c>
      <c r="AN25" s="460"/>
      <c r="AO25" s="460"/>
      <c r="AP25" s="460"/>
      <c r="AQ25" s="460"/>
      <c r="AR25" s="499"/>
      <c r="AS25" s="459" t="s">
        <v>169</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1455710</v>
      </c>
      <c r="BO25" s="372"/>
      <c r="BP25" s="372"/>
      <c r="BQ25" s="372"/>
      <c r="BR25" s="372"/>
      <c r="BS25" s="372"/>
      <c r="BT25" s="372"/>
      <c r="BU25" s="373"/>
      <c r="BV25" s="371">
        <v>2788909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2">
      <c r="A26" s="166"/>
      <c r="B26" s="545"/>
      <c r="C26" s="546"/>
      <c r="D26" s="547"/>
      <c r="E26" s="458" t="s">
        <v>171</v>
      </c>
      <c r="F26" s="438"/>
      <c r="G26" s="438"/>
      <c r="H26" s="438"/>
      <c r="I26" s="438"/>
      <c r="J26" s="438"/>
      <c r="K26" s="439"/>
      <c r="L26" s="459">
        <v>1</v>
      </c>
      <c r="M26" s="460"/>
      <c r="N26" s="460"/>
      <c r="O26" s="460"/>
      <c r="P26" s="499"/>
      <c r="Q26" s="459">
        <v>7970</v>
      </c>
      <c r="R26" s="460"/>
      <c r="S26" s="460"/>
      <c r="T26" s="460"/>
      <c r="U26" s="460"/>
      <c r="V26" s="499"/>
      <c r="W26" s="558"/>
      <c r="X26" s="546"/>
      <c r="Y26" s="547"/>
      <c r="Z26" s="458" t="s">
        <v>172</v>
      </c>
      <c r="AA26" s="568"/>
      <c r="AB26" s="568"/>
      <c r="AC26" s="568"/>
      <c r="AD26" s="568"/>
      <c r="AE26" s="568"/>
      <c r="AF26" s="568"/>
      <c r="AG26" s="569"/>
      <c r="AH26" s="459">
        <v>300</v>
      </c>
      <c r="AI26" s="460"/>
      <c r="AJ26" s="460"/>
      <c r="AK26" s="460"/>
      <c r="AL26" s="499"/>
      <c r="AM26" s="459">
        <v>892800</v>
      </c>
      <c r="AN26" s="460"/>
      <c r="AO26" s="460"/>
      <c r="AP26" s="460"/>
      <c r="AQ26" s="460"/>
      <c r="AR26" s="499"/>
      <c r="AS26" s="459">
        <v>2976</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v>50000</v>
      </c>
      <c r="BO26" s="409"/>
      <c r="BP26" s="409"/>
      <c r="BQ26" s="409"/>
      <c r="BR26" s="409"/>
      <c r="BS26" s="409"/>
      <c r="BT26" s="409"/>
      <c r="BU26" s="410"/>
      <c r="BV26" s="408">
        <v>50000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5">
      <c r="A27" s="166"/>
      <c r="B27" s="545"/>
      <c r="C27" s="546"/>
      <c r="D27" s="547"/>
      <c r="E27" s="458" t="s">
        <v>174</v>
      </c>
      <c r="F27" s="438"/>
      <c r="G27" s="438"/>
      <c r="H27" s="438"/>
      <c r="I27" s="438"/>
      <c r="J27" s="438"/>
      <c r="K27" s="439"/>
      <c r="L27" s="459">
        <v>1</v>
      </c>
      <c r="M27" s="460"/>
      <c r="N27" s="460"/>
      <c r="O27" s="460"/>
      <c r="P27" s="499"/>
      <c r="Q27" s="459">
        <v>9430</v>
      </c>
      <c r="R27" s="460"/>
      <c r="S27" s="460"/>
      <c r="T27" s="460"/>
      <c r="U27" s="460"/>
      <c r="V27" s="499"/>
      <c r="W27" s="558"/>
      <c r="X27" s="546"/>
      <c r="Y27" s="547"/>
      <c r="Z27" s="458" t="s">
        <v>175</v>
      </c>
      <c r="AA27" s="438"/>
      <c r="AB27" s="438"/>
      <c r="AC27" s="438"/>
      <c r="AD27" s="438"/>
      <c r="AE27" s="438"/>
      <c r="AF27" s="438"/>
      <c r="AG27" s="439"/>
      <c r="AH27" s="459">
        <v>64</v>
      </c>
      <c r="AI27" s="460"/>
      <c r="AJ27" s="460"/>
      <c r="AK27" s="460"/>
      <c r="AL27" s="499"/>
      <c r="AM27" s="459">
        <v>221602</v>
      </c>
      <c r="AN27" s="460"/>
      <c r="AO27" s="460"/>
      <c r="AP27" s="460"/>
      <c r="AQ27" s="460"/>
      <c r="AR27" s="499"/>
      <c r="AS27" s="459">
        <v>3463</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t="s">
        <v>131</v>
      </c>
      <c r="BO27" s="582"/>
      <c r="BP27" s="582"/>
      <c r="BQ27" s="582"/>
      <c r="BR27" s="582"/>
      <c r="BS27" s="582"/>
      <c r="BT27" s="582"/>
      <c r="BU27" s="583"/>
      <c r="BV27" s="581" t="s">
        <v>131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2">
      <c r="A28" s="166"/>
      <c r="B28" s="545"/>
      <c r="C28" s="546"/>
      <c r="D28" s="547"/>
      <c r="E28" s="458" t="s">
        <v>177</v>
      </c>
      <c r="F28" s="438"/>
      <c r="G28" s="438"/>
      <c r="H28" s="438"/>
      <c r="I28" s="438"/>
      <c r="J28" s="438"/>
      <c r="K28" s="439"/>
      <c r="L28" s="459">
        <v>1</v>
      </c>
      <c r="M28" s="460"/>
      <c r="N28" s="460"/>
      <c r="O28" s="460"/>
      <c r="P28" s="499"/>
      <c r="Q28" s="459">
        <v>8050</v>
      </c>
      <c r="R28" s="460"/>
      <c r="S28" s="460"/>
      <c r="T28" s="460"/>
      <c r="U28" s="460"/>
      <c r="V28" s="499"/>
      <c r="W28" s="558"/>
      <c r="X28" s="546"/>
      <c r="Y28" s="547"/>
      <c r="Z28" s="458" t="s">
        <v>178</v>
      </c>
      <c r="AA28" s="438"/>
      <c r="AB28" s="438"/>
      <c r="AC28" s="438"/>
      <c r="AD28" s="438"/>
      <c r="AE28" s="438"/>
      <c r="AF28" s="438"/>
      <c r="AG28" s="439"/>
      <c r="AH28" s="459" t="s">
        <v>179</v>
      </c>
      <c r="AI28" s="460"/>
      <c r="AJ28" s="460"/>
      <c r="AK28" s="460"/>
      <c r="AL28" s="499"/>
      <c r="AM28" s="459" t="s">
        <v>131</v>
      </c>
      <c r="AN28" s="460"/>
      <c r="AO28" s="460"/>
      <c r="AP28" s="460"/>
      <c r="AQ28" s="460"/>
      <c r="AR28" s="499"/>
      <c r="AS28" s="459" t="s">
        <v>131</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27216630</v>
      </c>
      <c r="BO28" s="372"/>
      <c r="BP28" s="372"/>
      <c r="BQ28" s="372"/>
      <c r="BR28" s="372"/>
      <c r="BS28" s="372"/>
      <c r="BT28" s="372"/>
      <c r="BU28" s="373"/>
      <c r="BV28" s="371">
        <v>25113923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2">
      <c r="A29" s="166"/>
      <c r="B29" s="545"/>
      <c r="C29" s="546"/>
      <c r="D29" s="547"/>
      <c r="E29" s="458" t="s">
        <v>181</v>
      </c>
      <c r="F29" s="438"/>
      <c r="G29" s="438"/>
      <c r="H29" s="438"/>
      <c r="I29" s="438"/>
      <c r="J29" s="438"/>
      <c r="K29" s="439"/>
      <c r="L29" s="459">
        <v>36</v>
      </c>
      <c r="M29" s="460"/>
      <c r="N29" s="460"/>
      <c r="O29" s="460"/>
      <c r="P29" s="499"/>
      <c r="Q29" s="459">
        <v>6160</v>
      </c>
      <c r="R29" s="460"/>
      <c r="S29" s="460"/>
      <c r="T29" s="460"/>
      <c r="U29" s="460"/>
      <c r="V29" s="499"/>
      <c r="W29" s="559"/>
      <c r="X29" s="560"/>
      <c r="Y29" s="561"/>
      <c r="Z29" s="458" t="s">
        <v>182</v>
      </c>
      <c r="AA29" s="438"/>
      <c r="AB29" s="438"/>
      <c r="AC29" s="438"/>
      <c r="AD29" s="438"/>
      <c r="AE29" s="438"/>
      <c r="AF29" s="438"/>
      <c r="AG29" s="439"/>
      <c r="AH29" s="459">
        <v>2559</v>
      </c>
      <c r="AI29" s="460"/>
      <c r="AJ29" s="460"/>
      <c r="AK29" s="460"/>
      <c r="AL29" s="499"/>
      <c r="AM29" s="459">
        <v>7773967</v>
      </c>
      <c r="AN29" s="460"/>
      <c r="AO29" s="460"/>
      <c r="AP29" s="460"/>
      <c r="AQ29" s="460"/>
      <c r="AR29" s="499"/>
      <c r="AS29" s="459">
        <v>3038</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5569997</v>
      </c>
      <c r="BO29" s="409"/>
      <c r="BP29" s="409"/>
      <c r="BQ29" s="409"/>
      <c r="BR29" s="409"/>
      <c r="BS29" s="409"/>
      <c r="BT29" s="409"/>
      <c r="BU29" s="410"/>
      <c r="BV29" s="408">
        <v>5466552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5">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99.2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12253136</v>
      </c>
      <c r="BO30" s="582"/>
      <c r="BP30" s="582"/>
      <c r="BQ30" s="582"/>
      <c r="BR30" s="582"/>
      <c r="BS30" s="582"/>
      <c r="BT30" s="582"/>
      <c r="BU30" s="583"/>
      <c r="BV30" s="581">
        <v>10376901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194</v>
      </c>
      <c r="X33" s="397"/>
      <c r="Y33" s="397"/>
      <c r="Z33" s="397"/>
      <c r="AA33" s="397"/>
      <c r="AB33" s="397"/>
      <c r="AC33" s="397"/>
      <c r="AD33" s="397"/>
      <c r="AE33" s="397"/>
      <c r="AF33" s="397"/>
      <c r="AG33" s="397"/>
      <c r="AH33" s="397"/>
      <c r="AI33" s="397"/>
      <c r="AJ33" s="397"/>
      <c r="AK33" s="397"/>
      <c r="AL33" s="195"/>
      <c r="AM33" s="432" t="s">
        <v>195</v>
      </c>
      <c r="AN33" s="432"/>
      <c r="AO33" s="397" t="s">
        <v>194</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195</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x14ac:dyDescent="0.2">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5</v>
      </c>
      <c r="BX34" s="594"/>
      <c r="BY34" s="595" t="str">
        <f>IF('各会計、関係団体の財政状況及び健全化判断比率'!B68="","",'各会計、関係団体の財政状況及び健全化判断比率'!B68)</f>
        <v>特別区人事・厚生事務組合</v>
      </c>
      <c r="BZ34" s="595"/>
      <c r="CA34" s="595"/>
      <c r="CB34" s="595"/>
      <c r="CC34" s="595"/>
      <c r="CD34" s="595"/>
      <c r="CE34" s="595"/>
      <c r="CF34" s="595"/>
      <c r="CG34" s="595"/>
      <c r="CH34" s="595"/>
      <c r="CI34" s="595"/>
      <c r="CJ34" s="595"/>
      <c r="CK34" s="595"/>
      <c r="CL34" s="595"/>
      <c r="CM34" s="595"/>
      <c r="CN34" s="193"/>
      <c r="CO34" s="594">
        <f>IF(CQ34="","",MAX(C34:D43,U34:V43,AM34:AN43,BE34:BF43,BW34:BX43)+1)</f>
        <v>10</v>
      </c>
      <c r="CP34" s="594"/>
      <c r="CQ34" s="595" t="str">
        <f>IF('各会計、関係団体の財政状況及び健全化判断比率'!BS7="","",'各会計、関係団体の財政状況及び健全化判断比率'!BS7)</f>
        <v>新宿未来創造財団</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2">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6</v>
      </c>
      <c r="BX35" s="594"/>
      <c r="BY35" s="595" t="str">
        <f>IF('各会計、関係団体の財政状況及び健全化判断比率'!B69="","",'各会計、関係団体の財政状況及び健全化判断比率'!B69)</f>
        <v>特別区競馬組合</v>
      </c>
      <c r="BZ35" s="595"/>
      <c r="CA35" s="595"/>
      <c r="CB35" s="595"/>
      <c r="CC35" s="595"/>
      <c r="CD35" s="595"/>
      <c r="CE35" s="595"/>
      <c r="CF35" s="595"/>
      <c r="CG35" s="595"/>
      <c r="CH35" s="595"/>
      <c r="CI35" s="595"/>
      <c r="CJ35" s="595"/>
      <c r="CK35" s="595"/>
      <c r="CL35" s="595"/>
      <c r="CM35" s="595"/>
      <c r="CN35" s="193"/>
      <c r="CO35" s="594">
        <f t="shared" ref="CO35:CO43" si="3">IF(CQ35="","",CO34+1)</f>
        <v>11</v>
      </c>
      <c r="CP35" s="594"/>
      <c r="CQ35" s="595" t="str">
        <f>IF('各会計、関係団体の財政状況及び健全化判断比率'!BS8="","",'各会計、関係団体の財政状況及び健全化判断比率'!BS8)</f>
        <v>新宿区土地開発公社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〇</v>
      </c>
      <c r="DH35" s="596"/>
      <c r="DI35" s="197"/>
      <c r="DJ35" s="165"/>
      <c r="DK35" s="165"/>
      <c r="DL35" s="165"/>
      <c r="DM35" s="165"/>
      <c r="DN35" s="165"/>
      <c r="DO35" s="165"/>
    </row>
    <row r="36" spans="1:119" ht="32.25" customHeight="1" x14ac:dyDescent="0.2">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7</v>
      </c>
      <c r="BX36" s="594"/>
      <c r="BY36" s="595" t="str">
        <f>IF('各会計、関係団体の財政状況及び健全化判断比率'!B70="","",'各会計、関係団体の財政状況及び健全化判断比率'!B70)</f>
        <v>東京二十三区清掃一部事務組合</v>
      </c>
      <c r="BZ36" s="595"/>
      <c r="CA36" s="595"/>
      <c r="CB36" s="595"/>
      <c r="CC36" s="595"/>
      <c r="CD36" s="595"/>
      <c r="CE36" s="595"/>
      <c r="CF36" s="595"/>
      <c r="CG36" s="595"/>
      <c r="CH36" s="595"/>
      <c r="CI36" s="595"/>
      <c r="CJ36" s="595"/>
      <c r="CK36" s="595"/>
      <c r="CL36" s="595"/>
      <c r="CM36" s="595"/>
      <c r="CN36" s="193"/>
      <c r="CO36" s="594">
        <f t="shared" si="3"/>
        <v>12</v>
      </c>
      <c r="CP36" s="594"/>
      <c r="CQ36" s="595" t="str">
        <f>IF('各会計、関係団体の財政状況及び健全化判断比率'!BS9="","",'各会計、関係団体の財政状況及び健全化判断比率'!BS9)</f>
        <v>新宿区勤労者・仕事支援センター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2">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8</v>
      </c>
      <c r="BX37" s="594"/>
      <c r="BY37" s="595" t="str">
        <f>IF('各会計、関係団体の財政状況及び健全化判断比率'!B71="","",'各会計、関係団体の財政状況及び健全化判断比率'!B71)</f>
        <v>東京都後期高齢者医療広域連合（一般会計）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2">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9</v>
      </c>
      <c r="BX38" s="594"/>
      <c r="BY38" s="595" t="str">
        <f>IF('各会計、関係団体の財政状況及び健全化判断比率'!B72="","",'各会計、関係団体の財政状況及び健全化判断比率'!B72)</f>
        <v>東京都後期高齢者医療広域連合
（後期高齢者医療特別会計）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2">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2">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2">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2">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2">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205</v>
      </c>
    </row>
    <row r="50" spans="5:5" x14ac:dyDescent="0.2">
      <c r="E50" s="167" t="s">
        <v>206</v>
      </c>
    </row>
    <row r="51" spans="5:5" x14ac:dyDescent="0.2">
      <c r="E51" s="167" t="s">
        <v>207</v>
      </c>
    </row>
    <row r="52" spans="5:5" x14ac:dyDescent="0.2">
      <c r="E52" s="167" t="s">
        <v>208</v>
      </c>
    </row>
    <row r="53" spans="5:5" x14ac:dyDescent="0.2">
      <c r="E53" s="167" t="s">
        <v>209</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5aGvx1DH5suZCmb/KZHGDcAt1ZiGTXBfmMAXC8dGgEycqQUcQsxjTJjU5lGDvAYexvnlOM3LjoQ4Dy8InYv6vQ==" saltValue="pe9uUOM6ZQv4t1D1uYl1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86" t="s">
        <v>568</v>
      </c>
      <c r="D34" s="1186"/>
      <c r="E34" s="1187"/>
      <c r="F34" s="32">
        <v>4.3499999999999996</v>
      </c>
      <c r="G34" s="33">
        <v>4.83</v>
      </c>
      <c r="H34" s="33">
        <v>5.07</v>
      </c>
      <c r="I34" s="33">
        <v>4.08</v>
      </c>
      <c r="J34" s="34">
        <v>6.48</v>
      </c>
      <c r="K34" s="22"/>
      <c r="L34" s="22"/>
      <c r="M34" s="22"/>
      <c r="N34" s="22"/>
      <c r="O34" s="22"/>
      <c r="P34" s="22"/>
    </row>
    <row r="35" spans="1:16" ht="39" customHeight="1" x14ac:dyDescent="0.2">
      <c r="A35" s="22"/>
      <c r="B35" s="35"/>
      <c r="C35" s="1180" t="s">
        <v>569</v>
      </c>
      <c r="D35" s="1181"/>
      <c r="E35" s="1182"/>
      <c r="F35" s="36">
        <v>0.65</v>
      </c>
      <c r="G35" s="37">
        <v>0.67</v>
      </c>
      <c r="H35" s="37">
        <v>0.64</v>
      </c>
      <c r="I35" s="37">
        <v>0.62</v>
      </c>
      <c r="J35" s="38">
        <v>1.05</v>
      </c>
      <c r="K35" s="22"/>
      <c r="L35" s="22"/>
      <c r="M35" s="22"/>
      <c r="N35" s="22"/>
      <c r="O35" s="22"/>
      <c r="P35" s="22"/>
    </row>
    <row r="36" spans="1:16" ht="39" customHeight="1" x14ac:dyDescent="0.2">
      <c r="A36" s="22"/>
      <c r="B36" s="35"/>
      <c r="C36" s="1180" t="s">
        <v>570</v>
      </c>
      <c r="D36" s="1181"/>
      <c r="E36" s="1182"/>
      <c r="F36" s="36">
        <v>0.76</v>
      </c>
      <c r="G36" s="37">
        <v>0.94</v>
      </c>
      <c r="H36" s="37">
        <v>0.48</v>
      </c>
      <c r="I36" s="37">
        <v>1.1599999999999999</v>
      </c>
      <c r="J36" s="38">
        <v>0.92</v>
      </c>
      <c r="K36" s="22"/>
      <c r="L36" s="22"/>
      <c r="M36" s="22"/>
      <c r="N36" s="22"/>
      <c r="O36" s="22"/>
      <c r="P36" s="22"/>
    </row>
    <row r="37" spans="1:16" ht="39" customHeight="1" x14ac:dyDescent="0.2">
      <c r="A37" s="22"/>
      <c r="B37" s="35"/>
      <c r="C37" s="1180" t="s">
        <v>571</v>
      </c>
      <c r="D37" s="1181"/>
      <c r="E37" s="1182"/>
      <c r="F37" s="36">
        <v>0.05</v>
      </c>
      <c r="G37" s="37">
        <v>0.05</v>
      </c>
      <c r="H37" s="37">
        <v>0.03</v>
      </c>
      <c r="I37" s="37">
        <v>0.04</v>
      </c>
      <c r="J37" s="38">
        <v>0.04</v>
      </c>
      <c r="K37" s="22"/>
      <c r="L37" s="22"/>
      <c r="M37" s="22"/>
      <c r="N37" s="22"/>
      <c r="O37" s="22"/>
      <c r="P37" s="22"/>
    </row>
    <row r="38" spans="1:16" ht="39" customHeight="1" x14ac:dyDescent="0.2">
      <c r="A38" s="22"/>
      <c r="B38" s="35"/>
      <c r="C38" s="1180"/>
      <c r="D38" s="1181"/>
      <c r="E38" s="1182"/>
      <c r="F38" s="36"/>
      <c r="G38" s="37"/>
      <c r="H38" s="37"/>
      <c r="I38" s="37"/>
      <c r="J38" s="38"/>
      <c r="K38" s="22"/>
      <c r="L38" s="22"/>
      <c r="M38" s="22"/>
      <c r="N38" s="22"/>
      <c r="O38" s="22"/>
      <c r="P38" s="22"/>
    </row>
    <row r="39" spans="1:16" ht="39" customHeight="1" x14ac:dyDescent="0.2">
      <c r="A39" s="22"/>
      <c r="B39" s="35"/>
      <c r="C39" s="1180"/>
      <c r="D39" s="1181"/>
      <c r="E39" s="1182"/>
      <c r="F39" s="36"/>
      <c r="G39" s="37"/>
      <c r="H39" s="37"/>
      <c r="I39" s="37"/>
      <c r="J39" s="38"/>
      <c r="K39" s="22"/>
      <c r="L39" s="22"/>
      <c r="M39" s="22"/>
      <c r="N39" s="22"/>
      <c r="O39" s="22"/>
      <c r="P39" s="22"/>
    </row>
    <row r="40" spans="1:16" ht="39" customHeight="1" x14ac:dyDescent="0.2">
      <c r="A40" s="22"/>
      <c r="B40" s="35"/>
      <c r="C40" s="1180"/>
      <c r="D40" s="1181"/>
      <c r="E40" s="1182"/>
      <c r="F40" s="36"/>
      <c r="G40" s="37"/>
      <c r="H40" s="37"/>
      <c r="I40" s="37"/>
      <c r="J40" s="38"/>
      <c r="K40" s="22"/>
      <c r="L40" s="22"/>
      <c r="M40" s="22"/>
      <c r="N40" s="22"/>
      <c r="O40" s="22"/>
      <c r="P40" s="22"/>
    </row>
    <row r="41" spans="1:16" ht="39" customHeight="1" x14ac:dyDescent="0.2">
      <c r="A41" s="22"/>
      <c r="B41" s="35"/>
      <c r="C41" s="1180"/>
      <c r="D41" s="1181"/>
      <c r="E41" s="1182"/>
      <c r="F41" s="36"/>
      <c r="G41" s="37"/>
      <c r="H41" s="37"/>
      <c r="I41" s="37"/>
      <c r="J41" s="38"/>
      <c r="K41" s="22"/>
      <c r="L41" s="22"/>
      <c r="M41" s="22"/>
      <c r="N41" s="22"/>
      <c r="O41" s="22"/>
      <c r="P41" s="22"/>
    </row>
    <row r="42" spans="1:16" ht="39" customHeight="1" x14ac:dyDescent="0.2">
      <c r="A42" s="22"/>
      <c r="B42" s="39"/>
      <c r="C42" s="1180" t="s">
        <v>572</v>
      </c>
      <c r="D42" s="1181"/>
      <c r="E42" s="1182"/>
      <c r="F42" s="36" t="s">
        <v>520</v>
      </c>
      <c r="G42" s="37" t="s">
        <v>520</v>
      </c>
      <c r="H42" s="37" t="s">
        <v>520</v>
      </c>
      <c r="I42" s="37" t="s">
        <v>520</v>
      </c>
      <c r="J42" s="38" t="s">
        <v>520</v>
      </c>
      <c r="K42" s="22"/>
      <c r="L42" s="22"/>
      <c r="M42" s="22"/>
      <c r="N42" s="22"/>
      <c r="O42" s="22"/>
      <c r="P42" s="22"/>
    </row>
    <row r="43" spans="1:16" ht="39" customHeight="1" thickBot="1" x14ac:dyDescent="0.25">
      <c r="A43" s="22"/>
      <c r="B43" s="40"/>
      <c r="C43" s="1183" t="s">
        <v>573</v>
      </c>
      <c r="D43" s="1184"/>
      <c r="E43" s="1185"/>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109zUl12YuLSVjAFmQIsj3dxPSPrGNxxH57EPNEu50lFjtc6dqV7vL8rxrjXKN67ohHX5WtReMr1IBzmm+r8g==" saltValue="zMz/v483Z0mTea0wE2CE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7"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96" t="s">
        <v>11</v>
      </c>
      <c r="C45" s="1197"/>
      <c r="D45" s="58"/>
      <c r="E45" s="1202" t="s">
        <v>12</v>
      </c>
      <c r="F45" s="1202"/>
      <c r="G45" s="1202"/>
      <c r="H45" s="1202"/>
      <c r="I45" s="1202"/>
      <c r="J45" s="1203"/>
      <c r="K45" s="59">
        <v>3487</v>
      </c>
      <c r="L45" s="60">
        <v>3305</v>
      </c>
      <c r="M45" s="60">
        <v>2450</v>
      </c>
      <c r="N45" s="60">
        <v>2706</v>
      </c>
      <c r="O45" s="61">
        <v>2277</v>
      </c>
      <c r="P45" s="48"/>
      <c r="Q45" s="48"/>
      <c r="R45" s="48"/>
      <c r="S45" s="48"/>
      <c r="T45" s="48"/>
      <c r="U45" s="48"/>
    </row>
    <row r="46" spans="1:21" ht="30.75" customHeight="1" x14ac:dyDescent="0.2">
      <c r="A46" s="48"/>
      <c r="B46" s="1198"/>
      <c r="C46" s="1199"/>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x14ac:dyDescent="0.2">
      <c r="A47" s="48"/>
      <c r="B47" s="1198"/>
      <c r="C47" s="1199"/>
      <c r="D47" s="62"/>
      <c r="E47" s="1190" t="s">
        <v>14</v>
      </c>
      <c r="F47" s="1190"/>
      <c r="G47" s="1190"/>
      <c r="H47" s="1190"/>
      <c r="I47" s="1190"/>
      <c r="J47" s="1191"/>
      <c r="K47" s="63">
        <v>54</v>
      </c>
      <c r="L47" s="64">
        <v>48</v>
      </c>
      <c r="M47" s="64">
        <v>14</v>
      </c>
      <c r="N47" s="64">
        <v>14</v>
      </c>
      <c r="O47" s="65">
        <v>25</v>
      </c>
      <c r="P47" s="48"/>
      <c r="Q47" s="48"/>
      <c r="R47" s="48"/>
      <c r="S47" s="48"/>
      <c r="T47" s="48"/>
      <c r="U47" s="48"/>
    </row>
    <row r="48" spans="1:21" ht="30.75" customHeight="1" x14ac:dyDescent="0.2">
      <c r="A48" s="48"/>
      <c r="B48" s="1198"/>
      <c r="C48" s="1199"/>
      <c r="D48" s="62"/>
      <c r="E48" s="1190" t="s">
        <v>15</v>
      </c>
      <c r="F48" s="1190"/>
      <c r="G48" s="1190"/>
      <c r="H48" s="1190"/>
      <c r="I48" s="1190"/>
      <c r="J48" s="1191"/>
      <c r="K48" s="63" t="s">
        <v>520</v>
      </c>
      <c r="L48" s="64" t="s">
        <v>520</v>
      </c>
      <c r="M48" s="64" t="s">
        <v>520</v>
      </c>
      <c r="N48" s="64" t="s">
        <v>520</v>
      </c>
      <c r="O48" s="65" t="s">
        <v>520</v>
      </c>
      <c r="P48" s="48"/>
      <c r="Q48" s="48"/>
      <c r="R48" s="48"/>
      <c r="S48" s="48"/>
      <c r="T48" s="48"/>
      <c r="U48" s="48"/>
    </row>
    <row r="49" spans="1:21" ht="30.75" customHeight="1" x14ac:dyDescent="0.2">
      <c r="A49" s="48"/>
      <c r="B49" s="1198"/>
      <c r="C49" s="1199"/>
      <c r="D49" s="62"/>
      <c r="E49" s="1190" t="s">
        <v>16</v>
      </c>
      <c r="F49" s="1190"/>
      <c r="G49" s="1190"/>
      <c r="H49" s="1190"/>
      <c r="I49" s="1190"/>
      <c r="J49" s="1191"/>
      <c r="K49" s="63">
        <v>265</v>
      </c>
      <c r="L49" s="64">
        <v>215</v>
      </c>
      <c r="M49" s="64">
        <v>202</v>
      </c>
      <c r="N49" s="64">
        <v>123</v>
      </c>
      <c r="O49" s="65">
        <v>107</v>
      </c>
      <c r="P49" s="48"/>
      <c r="Q49" s="48"/>
      <c r="R49" s="48"/>
      <c r="S49" s="48"/>
      <c r="T49" s="48"/>
      <c r="U49" s="48"/>
    </row>
    <row r="50" spans="1:21" ht="30.75" customHeight="1" x14ac:dyDescent="0.2">
      <c r="A50" s="48"/>
      <c r="B50" s="1198"/>
      <c r="C50" s="1199"/>
      <c r="D50" s="62"/>
      <c r="E50" s="1190" t="s">
        <v>17</v>
      </c>
      <c r="F50" s="1190"/>
      <c r="G50" s="1190"/>
      <c r="H50" s="1190"/>
      <c r="I50" s="1190"/>
      <c r="J50" s="1191"/>
      <c r="K50" s="63">
        <v>603</v>
      </c>
      <c r="L50" s="64">
        <v>454</v>
      </c>
      <c r="M50" s="64">
        <v>333</v>
      </c>
      <c r="N50" s="64">
        <v>272</v>
      </c>
      <c r="O50" s="65">
        <v>248</v>
      </c>
      <c r="P50" s="48"/>
      <c r="Q50" s="48"/>
      <c r="R50" s="48"/>
      <c r="S50" s="48"/>
      <c r="T50" s="48"/>
      <c r="U50" s="48"/>
    </row>
    <row r="51" spans="1:21" ht="30.75" customHeight="1" x14ac:dyDescent="0.2">
      <c r="A51" s="48"/>
      <c r="B51" s="1200"/>
      <c r="C51" s="1201"/>
      <c r="D51" s="66"/>
      <c r="E51" s="1190" t="s">
        <v>18</v>
      </c>
      <c r="F51" s="1190"/>
      <c r="G51" s="1190"/>
      <c r="H51" s="1190"/>
      <c r="I51" s="1190"/>
      <c r="J51" s="1191"/>
      <c r="K51" s="63" t="s">
        <v>520</v>
      </c>
      <c r="L51" s="64" t="s">
        <v>520</v>
      </c>
      <c r="M51" s="64" t="s">
        <v>520</v>
      </c>
      <c r="N51" s="64" t="s">
        <v>520</v>
      </c>
      <c r="O51" s="65" t="s">
        <v>520</v>
      </c>
      <c r="P51" s="48"/>
      <c r="Q51" s="48"/>
      <c r="R51" s="48"/>
      <c r="S51" s="48"/>
      <c r="T51" s="48"/>
      <c r="U51" s="48"/>
    </row>
    <row r="52" spans="1:21" ht="30.75" customHeight="1" x14ac:dyDescent="0.2">
      <c r="A52" s="48"/>
      <c r="B52" s="1188" t="s">
        <v>19</v>
      </c>
      <c r="C52" s="1189"/>
      <c r="D52" s="66"/>
      <c r="E52" s="1190" t="s">
        <v>20</v>
      </c>
      <c r="F52" s="1190"/>
      <c r="G52" s="1190"/>
      <c r="H52" s="1190"/>
      <c r="I52" s="1190"/>
      <c r="J52" s="1191"/>
      <c r="K52" s="63">
        <v>5819</v>
      </c>
      <c r="L52" s="64">
        <v>5993</v>
      </c>
      <c r="M52" s="64">
        <v>6119</v>
      </c>
      <c r="N52" s="64">
        <v>6012</v>
      </c>
      <c r="O52" s="65">
        <v>5762</v>
      </c>
      <c r="P52" s="48"/>
      <c r="Q52" s="48"/>
      <c r="R52" s="48"/>
      <c r="S52" s="48"/>
      <c r="T52" s="48"/>
      <c r="U52" s="48"/>
    </row>
    <row r="53" spans="1:21" ht="30.75" customHeight="1" thickBot="1" x14ac:dyDescent="0.25">
      <c r="A53" s="48"/>
      <c r="B53" s="1192" t="s">
        <v>21</v>
      </c>
      <c r="C53" s="1193"/>
      <c r="D53" s="67"/>
      <c r="E53" s="1194" t="s">
        <v>22</v>
      </c>
      <c r="F53" s="1194"/>
      <c r="G53" s="1194"/>
      <c r="H53" s="1194"/>
      <c r="I53" s="1194"/>
      <c r="J53" s="1195"/>
      <c r="K53" s="68">
        <v>-1410</v>
      </c>
      <c r="L53" s="69">
        <v>-1971</v>
      </c>
      <c r="M53" s="69">
        <v>-3120</v>
      </c>
      <c r="N53" s="69">
        <v>-2897</v>
      </c>
      <c r="O53" s="70">
        <v>-3105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DA8FCPGBi0vC17f8DuChkaHNWNJLyp8zLibYOhq7FIyk8uQxMfTlMwguGTe5cnt5AyOX5Gs1egpyjDqERGFvA==" saltValue="XMzlBQR8gOSmNlwzdPv+8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563</v>
      </c>
      <c r="J40" s="79" t="s">
        <v>564</v>
      </c>
      <c r="K40" s="79" t="s">
        <v>565</v>
      </c>
      <c r="L40" s="79" t="s">
        <v>566</v>
      </c>
      <c r="M40" s="80" t="s">
        <v>567</v>
      </c>
    </row>
    <row r="41" spans="2:13" ht="27.75" customHeight="1" x14ac:dyDescent="0.2">
      <c r="B41" s="1204" t="s">
        <v>24</v>
      </c>
      <c r="C41" s="1205"/>
      <c r="D41" s="81"/>
      <c r="E41" s="1210" t="s">
        <v>25</v>
      </c>
      <c r="F41" s="1210"/>
      <c r="G41" s="1210"/>
      <c r="H41" s="1211"/>
      <c r="I41" s="82">
        <v>22205</v>
      </c>
      <c r="J41" s="83">
        <v>20285</v>
      </c>
      <c r="K41" s="83">
        <v>22022</v>
      </c>
      <c r="L41" s="83">
        <v>22138</v>
      </c>
      <c r="M41" s="84">
        <v>20917</v>
      </c>
    </row>
    <row r="42" spans="2:13" ht="27.75" customHeight="1" x14ac:dyDescent="0.2">
      <c r="B42" s="1206"/>
      <c r="C42" s="1207"/>
      <c r="D42" s="85"/>
      <c r="E42" s="1212" t="s">
        <v>26</v>
      </c>
      <c r="F42" s="1212"/>
      <c r="G42" s="1212"/>
      <c r="H42" s="1213"/>
      <c r="I42" s="86">
        <v>397</v>
      </c>
      <c r="J42" s="87">
        <v>851</v>
      </c>
      <c r="K42" s="87">
        <v>199</v>
      </c>
      <c r="L42" s="87">
        <v>265</v>
      </c>
      <c r="M42" s="88">
        <v>200</v>
      </c>
    </row>
    <row r="43" spans="2:13" ht="27.75" customHeight="1" x14ac:dyDescent="0.2">
      <c r="B43" s="1206"/>
      <c r="C43" s="1207"/>
      <c r="D43" s="85"/>
      <c r="E43" s="1212" t="s">
        <v>27</v>
      </c>
      <c r="F43" s="1212"/>
      <c r="G43" s="1212"/>
      <c r="H43" s="1213"/>
      <c r="I43" s="86" t="s">
        <v>520</v>
      </c>
      <c r="J43" s="87" t="s">
        <v>520</v>
      </c>
      <c r="K43" s="87" t="s">
        <v>520</v>
      </c>
      <c r="L43" s="87" t="s">
        <v>520</v>
      </c>
      <c r="M43" s="88" t="s">
        <v>520</v>
      </c>
    </row>
    <row r="44" spans="2:13" ht="27.75" customHeight="1" x14ac:dyDescent="0.2">
      <c r="B44" s="1206"/>
      <c r="C44" s="1207"/>
      <c r="D44" s="85"/>
      <c r="E44" s="1212" t="s">
        <v>28</v>
      </c>
      <c r="F44" s="1212"/>
      <c r="G44" s="1212"/>
      <c r="H44" s="1213"/>
      <c r="I44" s="86">
        <v>1302</v>
      </c>
      <c r="J44" s="87">
        <v>1218</v>
      </c>
      <c r="K44" s="87">
        <v>1173</v>
      </c>
      <c r="L44" s="87">
        <v>1231</v>
      </c>
      <c r="M44" s="88">
        <v>1439</v>
      </c>
    </row>
    <row r="45" spans="2:13" ht="27.75" customHeight="1" x14ac:dyDescent="0.2">
      <c r="B45" s="1206"/>
      <c r="C45" s="1207"/>
      <c r="D45" s="85"/>
      <c r="E45" s="1212" t="s">
        <v>29</v>
      </c>
      <c r="F45" s="1212"/>
      <c r="G45" s="1212"/>
      <c r="H45" s="1213"/>
      <c r="I45" s="86">
        <v>22242</v>
      </c>
      <c r="J45" s="87">
        <v>21036</v>
      </c>
      <c r="K45" s="87">
        <v>19290</v>
      </c>
      <c r="L45" s="87">
        <v>20477</v>
      </c>
      <c r="M45" s="88">
        <v>18193</v>
      </c>
    </row>
    <row r="46" spans="2:13" ht="27.75" customHeight="1" x14ac:dyDescent="0.2">
      <c r="B46" s="1206"/>
      <c r="C46" s="1207"/>
      <c r="D46" s="89"/>
      <c r="E46" s="1212" t="s">
        <v>30</v>
      </c>
      <c r="F46" s="1212"/>
      <c r="G46" s="1212"/>
      <c r="H46" s="1213"/>
      <c r="I46" s="86" t="s">
        <v>520</v>
      </c>
      <c r="J46" s="87" t="s">
        <v>520</v>
      </c>
      <c r="K46" s="87" t="s">
        <v>520</v>
      </c>
      <c r="L46" s="87" t="s">
        <v>520</v>
      </c>
      <c r="M46" s="88" t="s">
        <v>520</v>
      </c>
    </row>
    <row r="47" spans="2:13" ht="27.75" customHeight="1" x14ac:dyDescent="0.2">
      <c r="B47" s="1206"/>
      <c r="C47" s="1207"/>
      <c r="D47" s="90"/>
      <c r="E47" s="1214" t="s">
        <v>31</v>
      </c>
      <c r="F47" s="1215"/>
      <c r="G47" s="1215"/>
      <c r="H47" s="1216"/>
      <c r="I47" s="86" t="s">
        <v>520</v>
      </c>
      <c r="J47" s="87" t="s">
        <v>520</v>
      </c>
      <c r="K47" s="87" t="s">
        <v>520</v>
      </c>
      <c r="L47" s="87" t="s">
        <v>520</v>
      </c>
      <c r="M47" s="88" t="s">
        <v>520</v>
      </c>
    </row>
    <row r="48" spans="2:13" ht="27.75" customHeight="1" x14ac:dyDescent="0.2">
      <c r="B48" s="1206"/>
      <c r="C48" s="1207"/>
      <c r="D48" s="85"/>
      <c r="E48" s="1212" t="s">
        <v>32</v>
      </c>
      <c r="F48" s="1212"/>
      <c r="G48" s="1212"/>
      <c r="H48" s="1213"/>
      <c r="I48" s="86" t="s">
        <v>520</v>
      </c>
      <c r="J48" s="87" t="s">
        <v>520</v>
      </c>
      <c r="K48" s="87" t="s">
        <v>520</v>
      </c>
      <c r="L48" s="87" t="s">
        <v>520</v>
      </c>
      <c r="M48" s="88" t="s">
        <v>520</v>
      </c>
    </row>
    <row r="49" spans="2:13" ht="27.75" customHeight="1" x14ac:dyDescent="0.2">
      <c r="B49" s="1208"/>
      <c r="C49" s="1209"/>
      <c r="D49" s="85"/>
      <c r="E49" s="1212" t="s">
        <v>33</v>
      </c>
      <c r="F49" s="1212"/>
      <c r="G49" s="1212"/>
      <c r="H49" s="1213"/>
      <c r="I49" s="86" t="s">
        <v>520</v>
      </c>
      <c r="J49" s="87" t="s">
        <v>520</v>
      </c>
      <c r="K49" s="87" t="s">
        <v>520</v>
      </c>
      <c r="L49" s="87" t="s">
        <v>520</v>
      </c>
      <c r="M49" s="88" t="s">
        <v>520</v>
      </c>
    </row>
    <row r="50" spans="2:13" ht="27.75" customHeight="1" x14ac:dyDescent="0.2">
      <c r="B50" s="1217" t="s">
        <v>34</v>
      </c>
      <c r="C50" s="1218"/>
      <c r="D50" s="91"/>
      <c r="E50" s="1212" t="s">
        <v>35</v>
      </c>
      <c r="F50" s="1212"/>
      <c r="G50" s="1212"/>
      <c r="H50" s="1213"/>
      <c r="I50" s="86">
        <v>34622</v>
      </c>
      <c r="J50" s="87">
        <v>34915</v>
      </c>
      <c r="K50" s="87">
        <v>39503</v>
      </c>
      <c r="L50" s="87">
        <v>42785</v>
      </c>
      <c r="M50" s="88">
        <v>46896</v>
      </c>
    </row>
    <row r="51" spans="2:13" ht="27.75" customHeight="1" x14ac:dyDescent="0.2">
      <c r="B51" s="1206"/>
      <c r="C51" s="1207"/>
      <c r="D51" s="85"/>
      <c r="E51" s="1212" t="s">
        <v>36</v>
      </c>
      <c r="F51" s="1212"/>
      <c r="G51" s="1212"/>
      <c r="H51" s="1213"/>
      <c r="I51" s="86" t="s">
        <v>520</v>
      </c>
      <c r="J51" s="87" t="s">
        <v>520</v>
      </c>
      <c r="K51" s="87" t="s">
        <v>520</v>
      </c>
      <c r="L51" s="87" t="s">
        <v>520</v>
      </c>
      <c r="M51" s="88">
        <v>1</v>
      </c>
    </row>
    <row r="52" spans="2:13" ht="27.75" customHeight="1" x14ac:dyDescent="0.2">
      <c r="B52" s="1208"/>
      <c r="C52" s="1209"/>
      <c r="D52" s="85"/>
      <c r="E52" s="1212" t="s">
        <v>37</v>
      </c>
      <c r="F52" s="1212"/>
      <c r="G52" s="1212"/>
      <c r="H52" s="1213"/>
      <c r="I52" s="86">
        <v>73350</v>
      </c>
      <c r="J52" s="87">
        <v>69483</v>
      </c>
      <c r="K52" s="87">
        <v>65121</v>
      </c>
      <c r="L52" s="87">
        <v>60203</v>
      </c>
      <c r="M52" s="88">
        <v>55286</v>
      </c>
    </row>
    <row r="53" spans="2:13" ht="27.75" customHeight="1" thickBot="1" x14ac:dyDescent="0.25">
      <c r="B53" s="1219" t="s">
        <v>38</v>
      </c>
      <c r="C53" s="1220"/>
      <c r="D53" s="92"/>
      <c r="E53" s="1221" t="s">
        <v>39</v>
      </c>
      <c r="F53" s="1221"/>
      <c r="G53" s="1221"/>
      <c r="H53" s="1222"/>
      <c r="I53" s="93">
        <v>-61826</v>
      </c>
      <c r="J53" s="94">
        <v>-61009</v>
      </c>
      <c r="K53" s="94">
        <v>-61939</v>
      </c>
      <c r="L53" s="94">
        <v>-58877</v>
      </c>
      <c r="M53" s="95">
        <v>-61435</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GJdnOt8ybk/fB5j+Wp7455FMCl9P/bI+wsVHLOI8142Hlm6LbGBteQzfzf/aogfkixuPU7whZ3zkhH25CCR2Q==" saltValue="NbaLr3zfDDFOibUpldlA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565</v>
      </c>
      <c r="G54" s="104" t="s">
        <v>566</v>
      </c>
      <c r="H54" s="105" t="s">
        <v>567</v>
      </c>
    </row>
    <row r="55" spans="2:8" ht="52.5" customHeight="1" x14ac:dyDescent="0.2">
      <c r="B55" s="106"/>
      <c r="C55" s="1231" t="s">
        <v>42</v>
      </c>
      <c r="D55" s="1231"/>
      <c r="E55" s="1232"/>
      <c r="F55" s="107">
        <v>22632</v>
      </c>
      <c r="G55" s="107">
        <v>25114</v>
      </c>
      <c r="H55" s="108">
        <v>27217</v>
      </c>
    </row>
    <row r="56" spans="2:8" ht="52.5" customHeight="1" x14ac:dyDescent="0.2">
      <c r="B56" s="109"/>
      <c r="C56" s="1233" t="s">
        <v>43</v>
      </c>
      <c r="D56" s="1233"/>
      <c r="E56" s="1234"/>
      <c r="F56" s="110">
        <v>4463</v>
      </c>
      <c r="G56" s="110">
        <v>5467</v>
      </c>
      <c r="H56" s="111">
        <v>5570</v>
      </c>
    </row>
    <row r="57" spans="2:8" ht="53.25" customHeight="1" x14ac:dyDescent="0.2">
      <c r="B57" s="109"/>
      <c r="C57" s="1235" t="s">
        <v>44</v>
      </c>
      <c r="D57" s="1235"/>
      <c r="E57" s="1236"/>
      <c r="F57" s="112">
        <v>10551</v>
      </c>
      <c r="G57" s="112">
        <v>10377</v>
      </c>
      <c r="H57" s="113">
        <v>12253</v>
      </c>
    </row>
    <row r="58" spans="2:8" ht="45.75" customHeight="1" x14ac:dyDescent="0.2">
      <c r="B58" s="114"/>
      <c r="C58" s="1223" t="s">
        <v>574</v>
      </c>
      <c r="D58" s="1224"/>
      <c r="E58" s="1225"/>
      <c r="F58" s="115">
        <v>3634</v>
      </c>
      <c r="G58" s="115">
        <v>4222</v>
      </c>
      <c r="H58" s="116">
        <v>5776</v>
      </c>
    </row>
    <row r="59" spans="2:8" ht="45.75" customHeight="1" x14ac:dyDescent="0.2">
      <c r="B59" s="114"/>
      <c r="C59" s="1223" t="s">
        <v>575</v>
      </c>
      <c r="D59" s="1224"/>
      <c r="E59" s="1225"/>
      <c r="F59" s="115">
        <v>4654</v>
      </c>
      <c r="G59" s="115">
        <v>3976</v>
      </c>
      <c r="H59" s="116">
        <v>4285</v>
      </c>
    </row>
    <row r="60" spans="2:8" ht="45.75" customHeight="1" x14ac:dyDescent="0.2">
      <c r="B60" s="114"/>
      <c r="C60" s="1223" t="s">
        <v>576</v>
      </c>
      <c r="D60" s="1224"/>
      <c r="E60" s="1225"/>
      <c r="F60" s="115">
        <v>637</v>
      </c>
      <c r="G60" s="115">
        <v>638</v>
      </c>
      <c r="H60" s="116">
        <v>639</v>
      </c>
    </row>
    <row r="61" spans="2:8" ht="45.75" customHeight="1" x14ac:dyDescent="0.2">
      <c r="B61" s="114"/>
      <c r="C61" s="1223" t="s">
        <v>577</v>
      </c>
      <c r="D61" s="1224"/>
      <c r="E61" s="1225"/>
      <c r="F61" s="115">
        <v>422</v>
      </c>
      <c r="G61" s="115">
        <v>422</v>
      </c>
      <c r="H61" s="116">
        <v>425</v>
      </c>
    </row>
    <row r="62" spans="2:8" ht="45.75" customHeight="1" thickBot="1" x14ac:dyDescent="0.25">
      <c r="B62" s="117"/>
      <c r="C62" s="1226" t="s">
        <v>578</v>
      </c>
      <c r="D62" s="1227"/>
      <c r="E62" s="1228"/>
      <c r="F62" s="118">
        <v>370</v>
      </c>
      <c r="G62" s="118">
        <v>370</v>
      </c>
      <c r="H62" s="119">
        <v>371</v>
      </c>
    </row>
    <row r="63" spans="2:8" ht="52.5" customHeight="1" thickBot="1" x14ac:dyDescent="0.25">
      <c r="B63" s="120"/>
      <c r="C63" s="1229" t="s">
        <v>45</v>
      </c>
      <c r="D63" s="1229"/>
      <c r="E63" s="1230"/>
      <c r="F63" s="121">
        <v>37645</v>
      </c>
      <c r="G63" s="121">
        <v>40957</v>
      </c>
      <c r="H63" s="122">
        <v>45040</v>
      </c>
    </row>
    <row r="64" spans="2:8" ht="15" customHeight="1" x14ac:dyDescent="0.2"/>
    <row r="65" ht="0" hidden="1" customHeight="1" x14ac:dyDescent="0.2"/>
    <row r="66" ht="0" hidden="1" customHeight="1" x14ac:dyDescent="0.2"/>
  </sheetData>
  <sheetProtection algorithmName="SHA-512" hashValue="vQoxsV6NwxyYIMbq3wD7hkYsCJvJ6qSxbpqH8lhJGp/h/GuT1MxikkZgA8d9oJRhV4LAlfvVTA28GjEf2vWA4A==" saltValue="yIomkon48njSVeiwL4i+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560</v>
      </c>
      <c r="G2" s="136"/>
      <c r="H2" s="137"/>
    </row>
    <row r="3" spans="1:8" x14ac:dyDescent="0.2">
      <c r="A3" s="133" t="s">
        <v>553</v>
      </c>
      <c r="B3" s="138"/>
      <c r="C3" s="139"/>
      <c r="D3" s="140">
        <v>33865</v>
      </c>
      <c r="E3" s="141"/>
      <c r="F3" s="142">
        <v>36861</v>
      </c>
      <c r="G3" s="143"/>
      <c r="H3" s="144"/>
    </row>
    <row r="4" spans="1:8" x14ac:dyDescent="0.2">
      <c r="A4" s="145"/>
      <c r="B4" s="146"/>
      <c r="C4" s="147"/>
      <c r="D4" s="148">
        <v>21407</v>
      </c>
      <c r="E4" s="149"/>
      <c r="F4" s="150">
        <v>23990</v>
      </c>
      <c r="G4" s="151"/>
      <c r="H4" s="152"/>
    </row>
    <row r="5" spans="1:8" x14ac:dyDescent="0.2">
      <c r="A5" s="133" t="s">
        <v>555</v>
      </c>
      <c r="B5" s="138"/>
      <c r="C5" s="139"/>
      <c r="D5" s="140">
        <v>38370</v>
      </c>
      <c r="E5" s="141"/>
      <c r="F5" s="142">
        <v>47064</v>
      </c>
      <c r="G5" s="143"/>
      <c r="H5" s="144"/>
    </row>
    <row r="6" spans="1:8" x14ac:dyDescent="0.2">
      <c r="A6" s="145"/>
      <c r="B6" s="146"/>
      <c r="C6" s="147"/>
      <c r="D6" s="148">
        <v>18807</v>
      </c>
      <c r="E6" s="149"/>
      <c r="F6" s="150">
        <v>32508</v>
      </c>
      <c r="G6" s="151"/>
      <c r="H6" s="152"/>
    </row>
    <row r="7" spans="1:8" x14ac:dyDescent="0.2">
      <c r="A7" s="133" t="s">
        <v>556</v>
      </c>
      <c r="B7" s="138"/>
      <c r="C7" s="139"/>
      <c r="D7" s="140">
        <v>43271</v>
      </c>
      <c r="E7" s="141"/>
      <c r="F7" s="142">
        <v>43773</v>
      </c>
      <c r="G7" s="143"/>
      <c r="H7" s="144"/>
    </row>
    <row r="8" spans="1:8" x14ac:dyDescent="0.2">
      <c r="A8" s="145"/>
      <c r="B8" s="146"/>
      <c r="C8" s="147"/>
      <c r="D8" s="148">
        <v>20800</v>
      </c>
      <c r="E8" s="149"/>
      <c r="F8" s="150">
        <v>30346</v>
      </c>
      <c r="G8" s="151"/>
      <c r="H8" s="152"/>
    </row>
    <row r="9" spans="1:8" x14ac:dyDescent="0.2">
      <c r="A9" s="133" t="s">
        <v>557</v>
      </c>
      <c r="B9" s="138"/>
      <c r="C9" s="139"/>
      <c r="D9" s="140">
        <v>35306</v>
      </c>
      <c r="E9" s="141"/>
      <c r="F9" s="142">
        <v>51565</v>
      </c>
      <c r="G9" s="143"/>
      <c r="H9" s="144"/>
    </row>
    <row r="10" spans="1:8" x14ac:dyDescent="0.2">
      <c r="A10" s="145"/>
      <c r="B10" s="146"/>
      <c r="C10" s="147"/>
      <c r="D10" s="148">
        <v>24120</v>
      </c>
      <c r="E10" s="149"/>
      <c r="F10" s="150">
        <v>35359</v>
      </c>
      <c r="G10" s="151"/>
      <c r="H10" s="152"/>
    </row>
    <row r="11" spans="1:8" x14ac:dyDescent="0.2">
      <c r="A11" s="133" t="s">
        <v>558</v>
      </c>
      <c r="B11" s="138"/>
      <c r="C11" s="139"/>
      <c r="D11" s="140">
        <v>26277</v>
      </c>
      <c r="E11" s="141"/>
      <c r="F11" s="142">
        <v>46686</v>
      </c>
      <c r="G11" s="143"/>
      <c r="H11" s="144"/>
    </row>
    <row r="12" spans="1:8" x14ac:dyDescent="0.2">
      <c r="A12" s="145"/>
      <c r="B12" s="146"/>
      <c r="C12" s="153"/>
      <c r="D12" s="148">
        <v>17537</v>
      </c>
      <c r="E12" s="149"/>
      <c r="F12" s="150">
        <v>32595</v>
      </c>
      <c r="G12" s="151"/>
      <c r="H12" s="152"/>
    </row>
    <row r="13" spans="1:8" x14ac:dyDescent="0.2">
      <c r="A13" s="133"/>
      <c r="B13" s="138"/>
      <c r="C13" s="154"/>
      <c r="D13" s="155">
        <v>35418</v>
      </c>
      <c r="E13" s="156"/>
      <c r="F13" s="157">
        <v>45190</v>
      </c>
      <c r="G13" s="158"/>
      <c r="H13" s="144"/>
    </row>
    <row r="14" spans="1:8" x14ac:dyDescent="0.2">
      <c r="A14" s="145"/>
      <c r="B14" s="146"/>
      <c r="C14" s="147"/>
      <c r="D14" s="148">
        <v>20534</v>
      </c>
      <c r="E14" s="149"/>
      <c r="F14" s="150">
        <v>30960</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4.3499999999999996</v>
      </c>
      <c r="C19" s="159">
        <f>ROUND(VALUE(SUBSTITUTE(実質収支比率等に係る経年分析!G$48,"▲","-")),2)</f>
        <v>4.83</v>
      </c>
      <c r="D19" s="159">
        <f>ROUND(VALUE(SUBSTITUTE(実質収支比率等に係る経年分析!H$48,"▲","-")),2)</f>
        <v>5.07</v>
      </c>
      <c r="E19" s="159">
        <f>ROUND(VALUE(SUBSTITUTE(実質収支比率等に係る経年分析!I$48,"▲","-")),2)</f>
        <v>4.09</v>
      </c>
      <c r="F19" s="159">
        <f>ROUND(VALUE(SUBSTITUTE(実質収支比率等に係る経年分析!J$48,"▲","-")),2)</f>
        <v>6.48</v>
      </c>
    </row>
    <row r="20" spans="1:11" x14ac:dyDescent="0.2">
      <c r="A20" s="159" t="s">
        <v>49</v>
      </c>
      <c r="B20" s="159">
        <f>ROUND(VALUE(SUBSTITUTE(実質収支比率等に係る経年分析!F$47,"▲","-")),2)</f>
        <v>25.8</v>
      </c>
      <c r="C20" s="159">
        <f>ROUND(VALUE(SUBSTITUTE(実質収支比率等に係る経年分析!G$47,"▲","-")),2)</f>
        <v>25.57</v>
      </c>
      <c r="D20" s="159">
        <f>ROUND(VALUE(SUBSTITUTE(実質収支比率等に係る経年分析!H$47,"▲","-")),2)</f>
        <v>27.05</v>
      </c>
      <c r="E20" s="159">
        <f>ROUND(VALUE(SUBSTITUTE(実質収支比率等に係る経年分析!I$47,"▲","-")),2)</f>
        <v>29.4</v>
      </c>
      <c r="F20" s="159">
        <f>ROUND(VALUE(SUBSTITUTE(実質収支比率等に係る経年分析!J$47,"▲","-")),2)</f>
        <v>32.68</v>
      </c>
    </row>
    <row r="21" spans="1:11" x14ac:dyDescent="0.2">
      <c r="A21" s="159" t="s">
        <v>50</v>
      </c>
      <c r="B21" s="159">
        <f>IF(ISNUMBER(VALUE(SUBSTITUTE(実質収支比率等に係る経年分析!F$49,"▲","-"))),ROUND(VALUE(SUBSTITUTE(実質収支比率等に係る経年分析!F$49,"▲","-")),2),NA())</f>
        <v>0.39</v>
      </c>
      <c r="C21" s="159">
        <f>IF(ISNUMBER(VALUE(SUBSTITUTE(実質収支比率等に係る経年分析!G$49,"▲","-"))),ROUND(VALUE(SUBSTITUTE(実質収支比率等に係る経年分析!G$49,"▲","-")),2),NA())</f>
        <v>1.97</v>
      </c>
      <c r="D21" s="159">
        <f>IF(ISNUMBER(VALUE(SUBSTITUTE(実質収支比率等に係る経年分析!H$49,"▲","-"))),ROUND(VALUE(SUBSTITUTE(実質収支比率等に係る経年分析!H$49,"▲","-")),2),NA())</f>
        <v>3.21</v>
      </c>
      <c r="E21" s="159">
        <f>IF(ISNUMBER(VALUE(SUBSTITUTE(実質収支比率等に係る経年分析!I$49,"▲","-"))),ROUND(VALUE(SUBSTITUTE(実質収支比率等に係る経年分析!I$49,"▲","-")),2),NA())</f>
        <v>2.0299999999999998</v>
      </c>
      <c r="F21" s="159">
        <f>IF(ISNUMBER(VALUE(SUBSTITUTE(実質収支比率等に係る経年分析!J$49,"▲","-"))),ROUND(VALUE(SUBSTITUTE(実質収支比率等に係る経年分析!J$49,"▲","-")),2),NA())</f>
        <v>4.8099999999999996</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2">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2">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2">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0.04</v>
      </c>
    </row>
    <row r="34" spans="1:16" x14ac:dyDescent="0.2">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1.1599999999999999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0.92</v>
      </c>
    </row>
    <row r="35" spans="1:16" x14ac:dyDescent="0.2">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0.65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1.05</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4.3499999999999996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4.83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6.48</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5819</v>
      </c>
      <c r="E42" s="161"/>
      <c r="F42" s="161"/>
      <c r="G42" s="161">
        <f>'実質公債費比率（分子）の構造'!L$52</f>
        <v>5993</v>
      </c>
      <c r="H42" s="161"/>
      <c r="I42" s="161"/>
      <c r="J42" s="161">
        <f>'実質公債費比率（分子）の構造'!M$52</f>
        <v>6119</v>
      </c>
      <c r="K42" s="161"/>
      <c r="L42" s="161"/>
      <c r="M42" s="161">
        <f>'実質公債費比率（分子）の構造'!N$52</f>
        <v>6012</v>
      </c>
      <c r="N42" s="161"/>
      <c r="O42" s="161"/>
      <c r="P42" s="161">
        <f>'実質公債費比率（分子）の構造'!O$52</f>
        <v>5762</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603</v>
      </c>
      <c r="C44" s="161"/>
      <c r="D44" s="161"/>
      <c r="E44" s="161">
        <f>'実質公債費比率（分子）の構造'!L$50</f>
        <v>454</v>
      </c>
      <c r="F44" s="161"/>
      <c r="G44" s="161"/>
      <c r="H44" s="161">
        <f>'実質公債費比率（分子）の構造'!M$50</f>
        <v>333</v>
      </c>
      <c r="I44" s="161"/>
      <c r="J44" s="161"/>
      <c r="K44" s="161">
        <f>'実質公債費比率（分子）の構造'!N$50</f>
        <v>272</v>
      </c>
      <c r="L44" s="161"/>
      <c r="M44" s="161"/>
      <c r="N44" s="161">
        <f>'実質公債費比率（分子）の構造'!O$50</f>
        <v>248</v>
      </c>
      <c r="O44" s="161"/>
      <c r="P44" s="161"/>
    </row>
    <row r="45" spans="1:16" x14ac:dyDescent="0.2">
      <c r="A45" s="161" t="s">
        <v>60</v>
      </c>
      <c r="B45" s="161">
        <f>'実質公債費比率（分子）の構造'!K$49</f>
        <v>265</v>
      </c>
      <c r="C45" s="161"/>
      <c r="D45" s="161"/>
      <c r="E45" s="161">
        <f>'実質公債費比率（分子）の構造'!L$49</f>
        <v>215</v>
      </c>
      <c r="F45" s="161"/>
      <c r="G45" s="161"/>
      <c r="H45" s="161">
        <f>'実質公債費比率（分子）の構造'!M$49</f>
        <v>202</v>
      </c>
      <c r="I45" s="161"/>
      <c r="J45" s="161"/>
      <c r="K45" s="161">
        <f>'実質公債費比率（分子）の構造'!N$49</f>
        <v>123</v>
      </c>
      <c r="L45" s="161"/>
      <c r="M45" s="161"/>
      <c r="N45" s="161">
        <f>'実質公債費比率（分子）の構造'!O$49</f>
        <v>107</v>
      </c>
      <c r="O45" s="161"/>
      <c r="P45" s="161"/>
    </row>
    <row r="46" spans="1:16" x14ac:dyDescent="0.2">
      <c r="A46" s="161" t="s">
        <v>61</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2">
      <c r="A47" s="161" t="s">
        <v>62</v>
      </c>
      <c r="B47" s="161">
        <f>'実質公債費比率（分子）の構造'!K$47</f>
        <v>54</v>
      </c>
      <c r="C47" s="161"/>
      <c r="D47" s="161"/>
      <c r="E47" s="161">
        <f>'実質公債費比率（分子）の構造'!L$47</f>
        <v>48</v>
      </c>
      <c r="F47" s="161"/>
      <c r="G47" s="161"/>
      <c r="H47" s="161">
        <f>'実質公債費比率（分子）の構造'!M$47</f>
        <v>14</v>
      </c>
      <c r="I47" s="161"/>
      <c r="J47" s="161"/>
      <c r="K47" s="161">
        <f>'実質公債費比率（分子）の構造'!N$47</f>
        <v>14</v>
      </c>
      <c r="L47" s="161"/>
      <c r="M47" s="161"/>
      <c r="N47" s="161">
        <f>'実質公債費比率（分子）の構造'!O$47</f>
        <v>25</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3487</v>
      </c>
      <c r="C49" s="161"/>
      <c r="D49" s="161"/>
      <c r="E49" s="161">
        <f>'実質公債費比率（分子）の構造'!L$45</f>
        <v>3305</v>
      </c>
      <c r="F49" s="161"/>
      <c r="G49" s="161"/>
      <c r="H49" s="161">
        <f>'実質公債費比率（分子）の構造'!M$45</f>
        <v>2450</v>
      </c>
      <c r="I49" s="161"/>
      <c r="J49" s="161"/>
      <c r="K49" s="161">
        <f>'実質公債費比率（分子）の構造'!N$45</f>
        <v>2706</v>
      </c>
      <c r="L49" s="161"/>
      <c r="M49" s="161"/>
      <c r="N49" s="161">
        <f>'実質公債費比率（分子）の構造'!O$45</f>
        <v>2277</v>
      </c>
      <c r="O49" s="161"/>
      <c r="P49" s="161"/>
    </row>
    <row r="50" spans="1:16" x14ac:dyDescent="0.2">
      <c r="A50" s="161" t="s">
        <v>65</v>
      </c>
      <c r="B50" s="161" t="e">
        <f>NA()</f>
        <v>#N/A</v>
      </c>
      <c r="C50" s="161">
        <f>IF(ISNUMBER('実質公債費比率（分子）の構造'!K$53),'実質公債費比率（分子）の構造'!K$53,NA())</f>
        <v>-1410</v>
      </c>
      <c r="D50" s="161" t="e">
        <f>NA()</f>
        <v>#N/A</v>
      </c>
      <c r="E50" s="161" t="e">
        <f>NA()</f>
        <v>#N/A</v>
      </c>
      <c r="F50" s="161">
        <f>IF(ISNUMBER('実質公債費比率（分子）の構造'!L$53),'実質公債費比率（分子）の構造'!L$53,NA())</f>
        <v>-1971</v>
      </c>
      <c r="G50" s="161" t="e">
        <f>NA()</f>
        <v>#N/A</v>
      </c>
      <c r="H50" s="161" t="e">
        <f>NA()</f>
        <v>#N/A</v>
      </c>
      <c r="I50" s="161">
        <f>IF(ISNUMBER('実質公債費比率（分子）の構造'!M$53),'実質公債費比率（分子）の構造'!M$53,NA())</f>
        <v>-3120</v>
      </c>
      <c r="J50" s="161" t="e">
        <f>NA()</f>
        <v>#N/A</v>
      </c>
      <c r="K50" s="161" t="e">
        <f>NA()</f>
        <v>#N/A</v>
      </c>
      <c r="L50" s="161">
        <f>IF(ISNUMBER('実質公債費比率（分子）の構造'!N$53),'実質公債費比率（分子）の構造'!N$53,NA())</f>
        <v>-2897</v>
      </c>
      <c r="M50" s="161" t="e">
        <f>NA()</f>
        <v>#N/A</v>
      </c>
      <c r="N50" s="161" t="e">
        <f>NA()</f>
        <v>#N/A</v>
      </c>
      <c r="O50" s="161">
        <f>IF(ISNUMBER('実質公債費比率（分子）の構造'!O$53),'実質公債費比率（分子）の構造'!O$53,NA())</f>
        <v>-3105</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73350</v>
      </c>
      <c r="E56" s="160"/>
      <c r="F56" s="160"/>
      <c r="G56" s="160">
        <f>'将来負担比率（分子）の構造'!J$52</f>
        <v>69483</v>
      </c>
      <c r="H56" s="160"/>
      <c r="I56" s="160"/>
      <c r="J56" s="160">
        <f>'将来負担比率（分子）の構造'!K$52</f>
        <v>65121</v>
      </c>
      <c r="K56" s="160"/>
      <c r="L56" s="160"/>
      <c r="M56" s="160">
        <f>'将来負担比率（分子）の構造'!L$52</f>
        <v>60203</v>
      </c>
      <c r="N56" s="160"/>
      <c r="O56" s="160"/>
      <c r="P56" s="160">
        <f>'将来負担比率（分子）の構造'!M$52</f>
        <v>55286</v>
      </c>
    </row>
    <row r="57" spans="1:16" x14ac:dyDescent="0.2">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f>'将来負担比率（分子）の構造'!M$51</f>
        <v>1</v>
      </c>
    </row>
    <row r="58" spans="1:16" x14ac:dyDescent="0.2">
      <c r="A58" s="160" t="s">
        <v>35</v>
      </c>
      <c r="B58" s="160"/>
      <c r="C58" s="160"/>
      <c r="D58" s="160">
        <f>'将来負担比率（分子）の構造'!I$50</f>
        <v>34622</v>
      </c>
      <c r="E58" s="160"/>
      <c r="F58" s="160"/>
      <c r="G58" s="160">
        <f>'将来負担比率（分子）の構造'!J$50</f>
        <v>34915</v>
      </c>
      <c r="H58" s="160"/>
      <c r="I58" s="160"/>
      <c r="J58" s="160">
        <f>'将来負担比率（分子）の構造'!K$50</f>
        <v>39503</v>
      </c>
      <c r="K58" s="160"/>
      <c r="L58" s="160"/>
      <c r="M58" s="160">
        <f>'将来負担比率（分子）の構造'!L$50</f>
        <v>42785</v>
      </c>
      <c r="N58" s="160"/>
      <c r="O58" s="160"/>
      <c r="P58" s="160">
        <f>'将来負担比率（分子）の構造'!M$50</f>
        <v>46896</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22242</v>
      </c>
      <c r="C62" s="160"/>
      <c r="D62" s="160"/>
      <c r="E62" s="160">
        <f>'将来負担比率（分子）の構造'!J$45</f>
        <v>21036</v>
      </c>
      <c r="F62" s="160"/>
      <c r="G62" s="160"/>
      <c r="H62" s="160">
        <f>'将来負担比率（分子）の構造'!K$45</f>
        <v>19290</v>
      </c>
      <c r="I62" s="160"/>
      <c r="J62" s="160"/>
      <c r="K62" s="160">
        <f>'将来負担比率（分子）の構造'!L$45</f>
        <v>20477</v>
      </c>
      <c r="L62" s="160"/>
      <c r="M62" s="160"/>
      <c r="N62" s="160">
        <f>'将来負担比率（分子）の構造'!M$45</f>
        <v>18193</v>
      </c>
      <c r="O62" s="160"/>
      <c r="P62" s="160"/>
    </row>
    <row r="63" spans="1:16" x14ac:dyDescent="0.2">
      <c r="A63" s="160" t="s">
        <v>28</v>
      </c>
      <c r="B63" s="160">
        <f>'将来負担比率（分子）の構造'!I$44</f>
        <v>1302</v>
      </c>
      <c r="C63" s="160"/>
      <c r="D63" s="160"/>
      <c r="E63" s="160">
        <f>'将来負担比率（分子）の構造'!J$44</f>
        <v>1218</v>
      </c>
      <c r="F63" s="160"/>
      <c r="G63" s="160"/>
      <c r="H63" s="160">
        <f>'将来負担比率（分子）の構造'!K$44</f>
        <v>1173</v>
      </c>
      <c r="I63" s="160"/>
      <c r="J63" s="160"/>
      <c r="K63" s="160">
        <f>'将来負担比率（分子）の構造'!L$44</f>
        <v>1231</v>
      </c>
      <c r="L63" s="160"/>
      <c r="M63" s="160"/>
      <c r="N63" s="160">
        <f>'将来負担比率（分子）の構造'!M$44</f>
        <v>1439</v>
      </c>
      <c r="O63" s="160"/>
      <c r="P63" s="160"/>
    </row>
    <row r="64" spans="1:16" x14ac:dyDescent="0.2">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2">
      <c r="A65" s="160" t="s">
        <v>26</v>
      </c>
      <c r="B65" s="160">
        <f>'将来負担比率（分子）の構造'!I$42</f>
        <v>397</v>
      </c>
      <c r="C65" s="160"/>
      <c r="D65" s="160"/>
      <c r="E65" s="160">
        <f>'将来負担比率（分子）の構造'!J$42</f>
        <v>851</v>
      </c>
      <c r="F65" s="160"/>
      <c r="G65" s="160"/>
      <c r="H65" s="160">
        <f>'将来負担比率（分子）の構造'!K$42</f>
        <v>199</v>
      </c>
      <c r="I65" s="160"/>
      <c r="J65" s="160"/>
      <c r="K65" s="160">
        <f>'将来負担比率（分子）の構造'!L$42</f>
        <v>265</v>
      </c>
      <c r="L65" s="160"/>
      <c r="M65" s="160"/>
      <c r="N65" s="160">
        <f>'将来負担比率（分子）の構造'!M$42</f>
        <v>200</v>
      </c>
      <c r="O65" s="160"/>
      <c r="P65" s="160"/>
    </row>
    <row r="66" spans="1:16" x14ac:dyDescent="0.2">
      <c r="A66" s="160" t="s">
        <v>25</v>
      </c>
      <c r="B66" s="160">
        <f>'将来負担比率（分子）の構造'!I$41</f>
        <v>22205</v>
      </c>
      <c r="C66" s="160"/>
      <c r="D66" s="160"/>
      <c r="E66" s="160">
        <f>'将来負担比率（分子）の構造'!J$41</f>
        <v>20285</v>
      </c>
      <c r="F66" s="160"/>
      <c r="G66" s="160"/>
      <c r="H66" s="160">
        <f>'将来負担比率（分子）の構造'!K$41</f>
        <v>22022</v>
      </c>
      <c r="I66" s="160"/>
      <c r="J66" s="160"/>
      <c r="K66" s="160">
        <f>'将来負担比率（分子）の構造'!L$41</f>
        <v>22138</v>
      </c>
      <c r="L66" s="160"/>
      <c r="M66" s="160"/>
      <c r="N66" s="160">
        <f>'将来負担比率（分子）の構造'!M$41</f>
        <v>20917</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22632</v>
      </c>
      <c r="C72" s="164">
        <f>基金残高に係る経年分析!G55</f>
        <v>25114</v>
      </c>
      <c r="D72" s="164">
        <f>基金残高に係る経年分析!H55</f>
        <v>27217</v>
      </c>
    </row>
    <row r="73" spans="1:16" x14ac:dyDescent="0.2">
      <c r="A73" s="163" t="s">
        <v>72</v>
      </c>
      <c r="B73" s="164">
        <f>基金残高に係る経年分析!F56</f>
        <v>4463</v>
      </c>
      <c r="C73" s="164">
        <f>基金残高に係る経年分析!G56</f>
        <v>5467</v>
      </c>
      <c r="D73" s="164">
        <f>基金残高に係る経年分析!H56</f>
        <v>5570</v>
      </c>
    </row>
    <row r="74" spans="1:16" x14ac:dyDescent="0.2">
      <c r="A74" s="163" t="s">
        <v>73</v>
      </c>
      <c r="B74" s="164">
        <f>基金残高に係る経年分析!F57</f>
        <v>10551</v>
      </c>
      <c r="C74" s="164">
        <f>基金残高に係る経年分析!G57</f>
        <v>10377</v>
      </c>
      <c r="D74" s="164">
        <f>基金残高に係る経年分析!H57</f>
        <v>12253</v>
      </c>
    </row>
  </sheetData>
  <sheetProtection algorithmName="SHA-512" hashValue="qD0LIFlqk/5Uq41Pk0m4pMVT55glnjgdpF8wrhCSTdGQ7VItblq5aQkO6ouPNdcP4Zl8T6Hs6TADfyRH2tdZ/A==" saltValue="C1dULTqD+kZX57fwYgk0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2">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2">
      <c r="B5" s="607" t="s">
        <v>223</v>
      </c>
      <c r="C5" s="608"/>
      <c r="D5" s="608"/>
      <c r="E5" s="608"/>
      <c r="F5" s="608"/>
      <c r="G5" s="608"/>
      <c r="H5" s="608"/>
      <c r="I5" s="608"/>
      <c r="J5" s="608"/>
      <c r="K5" s="608"/>
      <c r="L5" s="608"/>
      <c r="M5" s="608"/>
      <c r="N5" s="608"/>
      <c r="O5" s="608"/>
      <c r="P5" s="608"/>
      <c r="Q5" s="609"/>
      <c r="R5" s="610">
        <v>47814152</v>
      </c>
      <c r="S5" s="611"/>
      <c r="T5" s="611"/>
      <c r="U5" s="611"/>
      <c r="V5" s="611"/>
      <c r="W5" s="611"/>
      <c r="X5" s="611"/>
      <c r="Y5" s="612"/>
      <c r="Z5" s="613">
        <v>33</v>
      </c>
      <c r="AA5" s="613"/>
      <c r="AB5" s="613"/>
      <c r="AC5" s="613"/>
      <c r="AD5" s="614">
        <v>47814152</v>
      </c>
      <c r="AE5" s="614"/>
      <c r="AF5" s="614"/>
      <c r="AG5" s="614"/>
      <c r="AH5" s="614"/>
      <c r="AI5" s="614"/>
      <c r="AJ5" s="614"/>
      <c r="AK5" s="614"/>
      <c r="AL5" s="615">
        <v>53.3</v>
      </c>
      <c r="AM5" s="616"/>
      <c r="AN5" s="616"/>
      <c r="AO5" s="617"/>
      <c r="AP5" s="607" t="s">
        <v>224</v>
      </c>
      <c r="AQ5" s="608"/>
      <c r="AR5" s="608"/>
      <c r="AS5" s="608"/>
      <c r="AT5" s="608"/>
      <c r="AU5" s="608"/>
      <c r="AV5" s="608"/>
      <c r="AW5" s="608"/>
      <c r="AX5" s="608"/>
      <c r="AY5" s="608"/>
      <c r="AZ5" s="608"/>
      <c r="BA5" s="608"/>
      <c r="BB5" s="608"/>
      <c r="BC5" s="608"/>
      <c r="BD5" s="608"/>
      <c r="BE5" s="608"/>
      <c r="BF5" s="609"/>
      <c r="BG5" s="621">
        <v>47771454</v>
      </c>
      <c r="BH5" s="622"/>
      <c r="BI5" s="622"/>
      <c r="BJ5" s="622"/>
      <c r="BK5" s="622"/>
      <c r="BL5" s="622"/>
      <c r="BM5" s="622"/>
      <c r="BN5" s="623"/>
      <c r="BO5" s="624">
        <v>99.9</v>
      </c>
      <c r="BP5" s="624"/>
      <c r="BQ5" s="624"/>
      <c r="BR5" s="624"/>
      <c r="BS5" s="625" t="s">
        <v>123</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x14ac:dyDescent="0.2">
      <c r="B6" s="618" t="s">
        <v>228</v>
      </c>
      <c r="C6" s="619"/>
      <c r="D6" s="619"/>
      <c r="E6" s="619"/>
      <c r="F6" s="619"/>
      <c r="G6" s="619"/>
      <c r="H6" s="619"/>
      <c r="I6" s="619"/>
      <c r="J6" s="619"/>
      <c r="K6" s="619"/>
      <c r="L6" s="619"/>
      <c r="M6" s="619"/>
      <c r="N6" s="619"/>
      <c r="O6" s="619"/>
      <c r="P6" s="619"/>
      <c r="Q6" s="620"/>
      <c r="R6" s="621">
        <v>468440</v>
      </c>
      <c r="S6" s="622"/>
      <c r="T6" s="622"/>
      <c r="U6" s="622"/>
      <c r="V6" s="622"/>
      <c r="W6" s="622"/>
      <c r="X6" s="622"/>
      <c r="Y6" s="623"/>
      <c r="Z6" s="624">
        <v>0.3</v>
      </c>
      <c r="AA6" s="624"/>
      <c r="AB6" s="624"/>
      <c r="AC6" s="624"/>
      <c r="AD6" s="625">
        <v>468440</v>
      </c>
      <c r="AE6" s="625"/>
      <c r="AF6" s="625"/>
      <c r="AG6" s="625"/>
      <c r="AH6" s="625"/>
      <c r="AI6" s="625"/>
      <c r="AJ6" s="625"/>
      <c r="AK6" s="625"/>
      <c r="AL6" s="626">
        <v>0.5</v>
      </c>
      <c r="AM6" s="627"/>
      <c r="AN6" s="627"/>
      <c r="AO6" s="628"/>
      <c r="AP6" s="618" t="s">
        <v>229</v>
      </c>
      <c r="AQ6" s="619"/>
      <c r="AR6" s="619"/>
      <c r="AS6" s="619"/>
      <c r="AT6" s="619"/>
      <c r="AU6" s="619"/>
      <c r="AV6" s="619"/>
      <c r="AW6" s="619"/>
      <c r="AX6" s="619"/>
      <c r="AY6" s="619"/>
      <c r="AZ6" s="619"/>
      <c r="BA6" s="619"/>
      <c r="BB6" s="619"/>
      <c r="BC6" s="619"/>
      <c r="BD6" s="619"/>
      <c r="BE6" s="619"/>
      <c r="BF6" s="620"/>
      <c r="BG6" s="621">
        <v>47771454</v>
      </c>
      <c r="BH6" s="622"/>
      <c r="BI6" s="622"/>
      <c r="BJ6" s="622"/>
      <c r="BK6" s="622"/>
      <c r="BL6" s="622"/>
      <c r="BM6" s="622"/>
      <c r="BN6" s="623"/>
      <c r="BO6" s="624">
        <v>99.9</v>
      </c>
      <c r="BP6" s="624"/>
      <c r="BQ6" s="624"/>
      <c r="BR6" s="624"/>
      <c r="BS6" s="625" t="s">
        <v>179</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754752</v>
      </c>
      <c r="CS6" s="622"/>
      <c r="CT6" s="622"/>
      <c r="CU6" s="622"/>
      <c r="CV6" s="622"/>
      <c r="CW6" s="622"/>
      <c r="CX6" s="622"/>
      <c r="CY6" s="623"/>
      <c r="CZ6" s="615">
        <v>0.5</v>
      </c>
      <c r="DA6" s="616"/>
      <c r="DB6" s="616"/>
      <c r="DC6" s="635"/>
      <c r="DD6" s="630" t="s">
        <v>123</v>
      </c>
      <c r="DE6" s="622"/>
      <c r="DF6" s="622"/>
      <c r="DG6" s="622"/>
      <c r="DH6" s="622"/>
      <c r="DI6" s="622"/>
      <c r="DJ6" s="622"/>
      <c r="DK6" s="622"/>
      <c r="DL6" s="622"/>
      <c r="DM6" s="622"/>
      <c r="DN6" s="622"/>
      <c r="DO6" s="622"/>
      <c r="DP6" s="623"/>
      <c r="DQ6" s="630">
        <v>754752</v>
      </c>
      <c r="DR6" s="622"/>
      <c r="DS6" s="622"/>
      <c r="DT6" s="622"/>
      <c r="DU6" s="622"/>
      <c r="DV6" s="622"/>
      <c r="DW6" s="622"/>
      <c r="DX6" s="622"/>
      <c r="DY6" s="622"/>
      <c r="DZ6" s="622"/>
      <c r="EA6" s="622"/>
      <c r="EB6" s="622"/>
      <c r="EC6" s="631"/>
    </row>
    <row r="7" spans="2:143" ht="11.25" customHeight="1" x14ac:dyDescent="0.2">
      <c r="B7" s="618" t="s">
        <v>231</v>
      </c>
      <c r="C7" s="619"/>
      <c r="D7" s="619"/>
      <c r="E7" s="619"/>
      <c r="F7" s="619"/>
      <c r="G7" s="619"/>
      <c r="H7" s="619"/>
      <c r="I7" s="619"/>
      <c r="J7" s="619"/>
      <c r="K7" s="619"/>
      <c r="L7" s="619"/>
      <c r="M7" s="619"/>
      <c r="N7" s="619"/>
      <c r="O7" s="619"/>
      <c r="P7" s="619"/>
      <c r="Q7" s="620"/>
      <c r="R7" s="621">
        <v>164903</v>
      </c>
      <c r="S7" s="622"/>
      <c r="T7" s="622"/>
      <c r="U7" s="622"/>
      <c r="V7" s="622"/>
      <c r="W7" s="622"/>
      <c r="X7" s="622"/>
      <c r="Y7" s="623"/>
      <c r="Z7" s="624">
        <v>0.1</v>
      </c>
      <c r="AA7" s="624"/>
      <c r="AB7" s="624"/>
      <c r="AC7" s="624"/>
      <c r="AD7" s="625">
        <v>164903</v>
      </c>
      <c r="AE7" s="625"/>
      <c r="AF7" s="625"/>
      <c r="AG7" s="625"/>
      <c r="AH7" s="625"/>
      <c r="AI7" s="625"/>
      <c r="AJ7" s="625"/>
      <c r="AK7" s="625"/>
      <c r="AL7" s="626">
        <v>0.2</v>
      </c>
      <c r="AM7" s="627"/>
      <c r="AN7" s="627"/>
      <c r="AO7" s="628"/>
      <c r="AP7" s="618" t="s">
        <v>232</v>
      </c>
      <c r="AQ7" s="619"/>
      <c r="AR7" s="619"/>
      <c r="AS7" s="619"/>
      <c r="AT7" s="619"/>
      <c r="AU7" s="619"/>
      <c r="AV7" s="619"/>
      <c r="AW7" s="619"/>
      <c r="AX7" s="619"/>
      <c r="AY7" s="619"/>
      <c r="AZ7" s="619"/>
      <c r="BA7" s="619"/>
      <c r="BB7" s="619"/>
      <c r="BC7" s="619"/>
      <c r="BD7" s="619"/>
      <c r="BE7" s="619"/>
      <c r="BF7" s="620"/>
      <c r="BG7" s="621">
        <v>41375868</v>
      </c>
      <c r="BH7" s="622"/>
      <c r="BI7" s="622"/>
      <c r="BJ7" s="622"/>
      <c r="BK7" s="622"/>
      <c r="BL7" s="622"/>
      <c r="BM7" s="622"/>
      <c r="BN7" s="623"/>
      <c r="BO7" s="624">
        <v>86.5</v>
      </c>
      <c r="BP7" s="624"/>
      <c r="BQ7" s="624"/>
      <c r="BR7" s="624"/>
      <c r="BS7" s="625" t="s">
        <v>123</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17981342</v>
      </c>
      <c r="CS7" s="622"/>
      <c r="CT7" s="622"/>
      <c r="CU7" s="622"/>
      <c r="CV7" s="622"/>
      <c r="CW7" s="622"/>
      <c r="CX7" s="622"/>
      <c r="CY7" s="623"/>
      <c r="CZ7" s="624">
        <v>12.9</v>
      </c>
      <c r="DA7" s="624"/>
      <c r="DB7" s="624"/>
      <c r="DC7" s="624"/>
      <c r="DD7" s="630">
        <v>486728</v>
      </c>
      <c r="DE7" s="622"/>
      <c r="DF7" s="622"/>
      <c r="DG7" s="622"/>
      <c r="DH7" s="622"/>
      <c r="DI7" s="622"/>
      <c r="DJ7" s="622"/>
      <c r="DK7" s="622"/>
      <c r="DL7" s="622"/>
      <c r="DM7" s="622"/>
      <c r="DN7" s="622"/>
      <c r="DO7" s="622"/>
      <c r="DP7" s="623"/>
      <c r="DQ7" s="630">
        <v>16356421</v>
      </c>
      <c r="DR7" s="622"/>
      <c r="DS7" s="622"/>
      <c r="DT7" s="622"/>
      <c r="DU7" s="622"/>
      <c r="DV7" s="622"/>
      <c r="DW7" s="622"/>
      <c r="DX7" s="622"/>
      <c r="DY7" s="622"/>
      <c r="DZ7" s="622"/>
      <c r="EA7" s="622"/>
      <c r="EB7" s="622"/>
      <c r="EC7" s="631"/>
    </row>
    <row r="8" spans="2:143" ht="11.25" customHeight="1" x14ac:dyDescent="0.2">
      <c r="B8" s="618" t="s">
        <v>234</v>
      </c>
      <c r="C8" s="619"/>
      <c r="D8" s="619"/>
      <c r="E8" s="619"/>
      <c r="F8" s="619"/>
      <c r="G8" s="619"/>
      <c r="H8" s="619"/>
      <c r="I8" s="619"/>
      <c r="J8" s="619"/>
      <c r="K8" s="619"/>
      <c r="L8" s="619"/>
      <c r="M8" s="619"/>
      <c r="N8" s="619"/>
      <c r="O8" s="619"/>
      <c r="P8" s="619"/>
      <c r="Q8" s="620"/>
      <c r="R8" s="621">
        <v>681366</v>
      </c>
      <c r="S8" s="622"/>
      <c r="T8" s="622"/>
      <c r="U8" s="622"/>
      <c r="V8" s="622"/>
      <c r="W8" s="622"/>
      <c r="X8" s="622"/>
      <c r="Y8" s="623"/>
      <c r="Z8" s="624">
        <v>0.5</v>
      </c>
      <c r="AA8" s="624"/>
      <c r="AB8" s="624"/>
      <c r="AC8" s="624"/>
      <c r="AD8" s="625">
        <v>681366</v>
      </c>
      <c r="AE8" s="625"/>
      <c r="AF8" s="625"/>
      <c r="AG8" s="625"/>
      <c r="AH8" s="625"/>
      <c r="AI8" s="625"/>
      <c r="AJ8" s="625"/>
      <c r="AK8" s="625"/>
      <c r="AL8" s="626">
        <v>0.8</v>
      </c>
      <c r="AM8" s="627"/>
      <c r="AN8" s="627"/>
      <c r="AO8" s="628"/>
      <c r="AP8" s="618" t="s">
        <v>235</v>
      </c>
      <c r="AQ8" s="619"/>
      <c r="AR8" s="619"/>
      <c r="AS8" s="619"/>
      <c r="AT8" s="619"/>
      <c r="AU8" s="619"/>
      <c r="AV8" s="619"/>
      <c r="AW8" s="619"/>
      <c r="AX8" s="619"/>
      <c r="AY8" s="619"/>
      <c r="AZ8" s="619"/>
      <c r="BA8" s="619"/>
      <c r="BB8" s="619"/>
      <c r="BC8" s="619"/>
      <c r="BD8" s="619"/>
      <c r="BE8" s="619"/>
      <c r="BF8" s="620"/>
      <c r="BG8" s="621">
        <v>662418</v>
      </c>
      <c r="BH8" s="622"/>
      <c r="BI8" s="622"/>
      <c r="BJ8" s="622"/>
      <c r="BK8" s="622"/>
      <c r="BL8" s="622"/>
      <c r="BM8" s="622"/>
      <c r="BN8" s="623"/>
      <c r="BO8" s="624">
        <v>1.4</v>
      </c>
      <c r="BP8" s="624"/>
      <c r="BQ8" s="624"/>
      <c r="BR8" s="624"/>
      <c r="BS8" s="630" t="s">
        <v>179</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77906458</v>
      </c>
      <c r="CS8" s="622"/>
      <c r="CT8" s="622"/>
      <c r="CU8" s="622"/>
      <c r="CV8" s="622"/>
      <c r="CW8" s="622"/>
      <c r="CX8" s="622"/>
      <c r="CY8" s="623"/>
      <c r="CZ8" s="624">
        <v>56</v>
      </c>
      <c r="DA8" s="624"/>
      <c r="DB8" s="624"/>
      <c r="DC8" s="624"/>
      <c r="DD8" s="630">
        <v>2156701</v>
      </c>
      <c r="DE8" s="622"/>
      <c r="DF8" s="622"/>
      <c r="DG8" s="622"/>
      <c r="DH8" s="622"/>
      <c r="DI8" s="622"/>
      <c r="DJ8" s="622"/>
      <c r="DK8" s="622"/>
      <c r="DL8" s="622"/>
      <c r="DM8" s="622"/>
      <c r="DN8" s="622"/>
      <c r="DO8" s="622"/>
      <c r="DP8" s="623"/>
      <c r="DQ8" s="630">
        <v>41860858</v>
      </c>
      <c r="DR8" s="622"/>
      <c r="DS8" s="622"/>
      <c r="DT8" s="622"/>
      <c r="DU8" s="622"/>
      <c r="DV8" s="622"/>
      <c r="DW8" s="622"/>
      <c r="DX8" s="622"/>
      <c r="DY8" s="622"/>
      <c r="DZ8" s="622"/>
      <c r="EA8" s="622"/>
      <c r="EB8" s="622"/>
      <c r="EC8" s="631"/>
    </row>
    <row r="9" spans="2:143" ht="11.25" customHeight="1" x14ac:dyDescent="0.2">
      <c r="B9" s="618" t="s">
        <v>237</v>
      </c>
      <c r="C9" s="619"/>
      <c r="D9" s="619"/>
      <c r="E9" s="619"/>
      <c r="F9" s="619"/>
      <c r="G9" s="619"/>
      <c r="H9" s="619"/>
      <c r="I9" s="619"/>
      <c r="J9" s="619"/>
      <c r="K9" s="619"/>
      <c r="L9" s="619"/>
      <c r="M9" s="619"/>
      <c r="N9" s="619"/>
      <c r="O9" s="619"/>
      <c r="P9" s="619"/>
      <c r="Q9" s="620"/>
      <c r="R9" s="621">
        <v>687232</v>
      </c>
      <c r="S9" s="622"/>
      <c r="T9" s="622"/>
      <c r="U9" s="622"/>
      <c r="V9" s="622"/>
      <c r="W9" s="622"/>
      <c r="X9" s="622"/>
      <c r="Y9" s="623"/>
      <c r="Z9" s="624">
        <v>0.5</v>
      </c>
      <c r="AA9" s="624"/>
      <c r="AB9" s="624"/>
      <c r="AC9" s="624"/>
      <c r="AD9" s="625">
        <v>687232</v>
      </c>
      <c r="AE9" s="625"/>
      <c r="AF9" s="625"/>
      <c r="AG9" s="625"/>
      <c r="AH9" s="625"/>
      <c r="AI9" s="625"/>
      <c r="AJ9" s="625"/>
      <c r="AK9" s="625"/>
      <c r="AL9" s="626">
        <v>0.8</v>
      </c>
      <c r="AM9" s="627"/>
      <c r="AN9" s="627"/>
      <c r="AO9" s="628"/>
      <c r="AP9" s="618" t="s">
        <v>238</v>
      </c>
      <c r="AQ9" s="619"/>
      <c r="AR9" s="619"/>
      <c r="AS9" s="619"/>
      <c r="AT9" s="619"/>
      <c r="AU9" s="619"/>
      <c r="AV9" s="619"/>
      <c r="AW9" s="619"/>
      <c r="AX9" s="619"/>
      <c r="AY9" s="619"/>
      <c r="AZ9" s="619"/>
      <c r="BA9" s="619"/>
      <c r="BB9" s="619"/>
      <c r="BC9" s="619"/>
      <c r="BD9" s="619"/>
      <c r="BE9" s="619"/>
      <c r="BF9" s="620"/>
      <c r="BG9" s="621">
        <v>40713450</v>
      </c>
      <c r="BH9" s="622"/>
      <c r="BI9" s="622"/>
      <c r="BJ9" s="622"/>
      <c r="BK9" s="622"/>
      <c r="BL9" s="622"/>
      <c r="BM9" s="622"/>
      <c r="BN9" s="623"/>
      <c r="BO9" s="624">
        <v>85.1</v>
      </c>
      <c r="BP9" s="624"/>
      <c r="BQ9" s="624"/>
      <c r="BR9" s="624"/>
      <c r="BS9" s="630" t="s">
        <v>123</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12921000</v>
      </c>
      <c r="CS9" s="622"/>
      <c r="CT9" s="622"/>
      <c r="CU9" s="622"/>
      <c r="CV9" s="622"/>
      <c r="CW9" s="622"/>
      <c r="CX9" s="622"/>
      <c r="CY9" s="623"/>
      <c r="CZ9" s="624">
        <v>9.3000000000000007</v>
      </c>
      <c r="DA9" s="624"/>
      <c r="DB9" s="624"/>
      <c r="DC9" s="624"/>
      <c r="DD9" s="630">
        <v>287783</v>
      </c>
      <c r="DE9" s="622"/>
      <c r="DF9" s="622"/>
      <c r="DG9" s="622"/>
      <c r="DH9" s="622"/>
      <c r="DI9" s="622"/>
      <c r="DJ9" s="622"/>
      <c r="DK9" s="622"/>
      <c r="DL9" s="622"/>
      <c r="DM9" s="622"/>
      <c r="DN9" s="622"/>
      <c r="DO9" s="622"/>
      <c r="DP9" s="623"/>
      <c r="DQ9" s="630">
        <v>10918940</v>
      </c>
      <c r="DR9" s="622"/>
      <c r="DS9" s="622"/>
      <c r="DT9" s="622"/>
      <c r="DU9" s="622"/>
      <c r="DV9" s="622"/>
      <c r="DW9" s="622"/>
      <c r="DX9" s="622"/>
      <c r="DY9" s="622"/>
      <c r="DZ9" s="622"/>
      <c r="EA9" s="622"/>
      <c r="EB9" s="622"/>
      <c r="EC9" s="631"/>
    </row>
    <row r="10" spans="2:143" ht="11.25" customHeight="1" x14ac:dyDescent="0.2">
      <c r="B10" s="618" t="s">
        <v>240</v>
      </c>
      <c r="C10" s="619"/>
      <c r="D10" s="619"/>
      <c r="E10" s="619"/>
      <c r="F10" s="619"/>
      <c r="G10" s="619"/>
      <c r="H10" s="619"/>
      <c r="I10" s="619"/>
      <c r="J10" s="619"/>
      <c r="K10" s="619"/>
      <c r="L10" s="619"/>
      <c r="M10" s="619"/>
      <c r="N10" s="619"/>
      <c r="O10" s="619"/>
      <c r="P10" s="619"/>
      <c r="Q10" s="620"/>
      <c r="R10" s="621" t="s">
        <v>179</v>
      </c>
      <c r="S10" s="622"/>
      <c r="T10" s="622"/>
      <c r="U10" s="622"/>
      <c r="V10" s="622"/>
      <c r="W10" s="622"/>
      <c r="X10" s="622"/>
      <c r="Y10" s="623"/>
      <c r="Z10" s="624" t="s">
        <v>123</v>
      </c>
      <c r="AA10" s="624"/>
      <c r="AB10" s="624"/>
      <c r="AC10" s="624"/>
      <c r="AD10" s="625" t="s">
        <v>179</v>
      </c>
      <c r="AE10" s="625"/>
      <c r="AF10" s="625"/>
      <c r="AG10" s="625"/>
      <c r="AH10" s="625"/>
      <c r="AI10" s="625"/>
      <c r="AJ10" s="625"/>
      <c r="AK10" s="625"/>
      <c r="AL10" s="626" t="s">
        <v>241</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t="s">
        <v>123</v>
      </c>
      <c r="BH10" s="622"/>
      <c r="BI10" s="622"/>
      <c r="BJ10" s="622"/>
      <c r="BK10" s="622"/>
      <c r="BL10" s="622"/>
      <c r="BM10" s="622"/>
      <c r="BN10" s="623"/>
      <c r="BO10" s="624" t="s">
        <v>123</v>
      </c>
      <c r="BP10" s="624"/>
      <c r="BQ10" s="624"/>
      <c r="BR10" s="624"/>
      <c r="BS10" s="630" t="s">
        <v>179</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1081996</v>
      </c>
      <c r="CS10" s="622"/>
      <c r="CT10" s="622"/>
      <c r="CU10" s="622"/>
      <c r="CV10" s="622"/>
      <c r="CW10" s="622"/>
      <c r="CX10" s="622"/>
      <c r="CY10" s="623"/>
      <c r="CZ10" s="624">
        <v>0.8</v>
      </c>
      <c r="DA10" s="624"/>
      <c r="DB10" s="624"/>
      <c r="DC10" s="624"/>
      <c r="DD10" s="630" t="s">
        <v>123</v>
      </c>
      <c r="DE10" s="622"/>
      <c r="DF10" s="622"/>
      <c r="DG10" s="622"/>
      <c r="DH10" s="622"/>
      <c r="DI10" s="622"/>
      <c r="DJ10" s="622"/>
      <c r="DK10" s="622"/>
      <c r="DL10" s="622"/>
      <c r="DM10" s="622"/>
      <c r="DN10" s="622"/>
      <c r="DO10" s="622"/>
      <c r="DP10" s="623"/>
      <c r="DQ10" s="630">
        <v>819373</v>
      </c>
      <c r="DR10" s="622"/>
      <c r="DS10" s="622"/>
      <c r="DT10" s="622"/>
      <c r="DU10" s="622"/>
      <c r="DV10" s="622"/>
      <c r="DW10" s="622"/>
      <c r="DX10" s="622"/>
      <c r="DY10" s="622"/>
      <c r="DZ10" s="622"/>
      <c r="EA10" s="622"/>
      <c r="EB10" s="622"/>
      <c r="EC10" s="631"/>
    </row>
    <row r="11" spans="2:143" ht="11.25" customHeight="1" x14ac:dyDescent="0.2">
      <c r="B11" s="618" t="s">
        <v>244</v>
      </c>
      <c r="C11" s="619"/>
      <c r="D11" s="619"/>
      <c r="E11" s="619"/>
      <c r="F11" s="619"/>
      <c r="G11" s="619"/>
      <c r="H11" s="619"/>
      <c r="I11" s="619"/>
      <c r="J11" s="619"/>
      <c r="K11" s="619"/>
      <c r="L11" s="619"/>
      <c r="M11" s="619"/>
      <c r="N11" s="619"/>
      <c r="O11" s="619"/>
      <c r="P11" s="619"/>
      <c r="Q11" s="620"/>
      <c r="R11" s="621" t="s">
        <v>179</v>
      </c>
      <c r="S11" s="622"/>
      <c r="T11" s="622"/>
      <c r="U11" s="622"/>
      <c r="V11" s="622"/>
      <c r="W11" s="622"/>
      <c r="X11" s="622"/>
      <c r="Y11" s="623"/>
      <c r="Z11" s="624" t="s">
        <v>123</v>
      </c>
      <c r="AA11" s="624"/>
      <c r="AB11" s="624"/>
      <c r="AC11" s="624"/>
      <c r="AD11" s="625" t="s">
        <v>241</v>
      </c>
      <c r="AE11" s="625"/>
      <c r="AF11" s="625"/>
      <c r="AG11" s="625"/>
      <c r="AH11" s="625"/>
      <c r="AI11" s="625"/>
      <c r="AJ11" s="625"/>
      <c r="AK11" s="625"/>
      <c r="AL11" s="626" t="s">
        <v>123</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t="s">
        <v>179</v>
      </c>
      <c r="BH11" s="622"/>
      <c r="BI11" s="622"/>
      <c r="BJ11" s="622"/>
      <c r="BK11" s="622"/>
      <c r="BL11" s="622"/>
      <c r="BM11" s="622"/>
      <c r="BN11" s="623"/>
      <c r="BO11" s="624" t="s">
        <v>179</v>
      </c>
      <c r="BP11" s="624"/>
      <c r="BQ11" s="624"/>
      <c r="BR11" s="624"/>
      <c r="BS11" s="630" t="s">
        <v>123</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t="s">
        <v>123</v>
      </c>
      <c r="CS11" s="622"/>
      <c r="CT11" s="622"/>
      <c r="CU11" s="622"/>
      <c r="CV11" s="622"/>
      <c r="CW11" s="622"/>
      <c r="CX11" s="622"/>
      <c r="CY11" s="623"/>
      <c r="CZ11" s="624" t="s">
        <v>123</v>
      </c>
      <c r="DA11" s="624"/>
      <c r="DB11" s="624"/>
      <c r="DC11" s="624"/>
      <c r="DD11" s="630" t="s">
        <v>123</v>
      </c>
      <c r="DE11" s="622"/>
      <c r="DF11" s="622"/>
      <c r="DG11" s="622"/>
      <c r="DH11" s="622"/>
      <c r="DI11" s="622"/>
      <c r="DJ11" s="622"/>
      <c r="DK11" s="622"/>
      <c r="DL11" s="622"/>
      <c r="DM11" s="622"/>
      <c r="DN11" s="622"/>
      <c r="DO11" s="622"/>
      <c r="DP11" s="623"/>
      <c r="DQ11" s="630" t="s">
        <v>123</v>
      </c>
      <c r="DR11" s="622"/>
      <c r="DS11" s="622"/>
      <c r="DT11" s="622"/>
      <c r="DU11" s="622"/>
      <c r="DV11" s="622"/>
      <c r="DW11" s="622"/>
      <c r="DX11" s="622"/>
      <c r="DY11" s="622"/>
      <c r="DZ11" s="622"/>
      <c r="EA11" s="622"/>
      <c r="EB11" s="622"/>
      <c r="EC11" s="631"/>
    </row>
    <row r="12" spans="2:143" ht="11.25" customHeight="1" x14ac:dyDescent="0.2">
      <c r="B12" s="618" t="s">
        <v>247</v>
      </c>
      <c r="C12" s="619"/>
      <c r="D12" s="619"/>
      <c r="E12" s="619"/>
      <c r="F12" s="619"/>
      <c r="G12" s="619"/>
      <c r="H12" s="619"/>
      <c r="I12" s="619"/>
      <c r="J12" s="619"/>
      <c r="K12" s="619"/>
      <c r="L12" s="619"/>
      <c r="M12" s="619"/>
      <c r="N12" s="619"/>
      <c r="O12" s="619"/>
      <c r="P12" s="619"/>
      <c r="Q12" s="620"/>
      <c r="R12" s="621">
        <v>12460413</v>
      </c>
      <c r="S12" s="622"/>
      <c r="T12" s="622"/>
      <c r="U12" s="622"/>
      <c r="V12" s="622"/>
      <c r="W12" s="622"/>
      <c r="X12" s="622"/>
      <c r="Y12" s="623"/>
      <c r="Z12" s="624">
        <v>8.6</v>
      </c>
      <c r="AA12" s="624"/>
      <c r="AB12" s="624"/>
      <c r="AC12" s="624"/>
      <c r="AD12" s="625">
        <v>12460413</v>
      </c>
      <c r="AE12" s="625"/>
      <c r="AF12" s="625"/>
      <c r="AG12" s="625"/>
      <c r="AH12" s="625"/>
      <c r="AI12" s="625"/>
      <c r="AJ12" s="625"/>
      <c r="AK12" s="625"/>
      <c r="AL12" s="626">
        <v>13.9</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t="s">
        <v>179</v>
      </c>
      <c r="BH12" s="622"/>
      <c r="BI12" s="622"/>
      <c r="BJ12" s="622"/>
      <c r="BK12" s="622"/>
      <c r="BL12" s="622"/>
      <c r="BM12" s="622"/>
      <c r="BN12" s="623"/>
      <c r="BO12" s="624" t="s">
        <v>179</v>
      </c>
      <c r="BP12" s="624"/>
      <c r="BQ12" s="624"/>
      <c r="BR12" s="624"/>
      <c r="BS12" s="630" t="s">
        <v>241</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2066171</v>
      </c>
      <c r="CS12" s="622"/>
      <c r="CT12" s="622"/>
      <c r="CU12" s="622"/>
      <c r="CV12" s="622"/>
      <c r="CW12" s="622"/>
      <c r="CX12" s="622"/>
      <c r="CY12" s="623"/>
      <c r="CZ12" s="624">
        <v>1.5</v>
      </c>
      <c r="DA12" s="624"/>
      <c r="DB12" s="624"/>
      <c r="DC12" s="624"/>
      <c r="DD12" s="630">
        <v>82111</v>
      </c>
      <c r="DE12" s="622"/>
      <c r="DF12" s="622"/>
      <c r="DG12" s="622"/>
      <c r="DH12" s="622"/>
      <c r="DI12" s="622"/>
      <c r="DJ12" s="622"/>
      <c r="DK12" s="622"/>
      <c r="DL12" s="622"/>
      <c r="DM12" s="622"/>
      <c r="DN12" s="622"/>
      <c r="DO12" s="622"/>
      <c r="DP12" s="623"/>
      <c r="DQ12" s="630">
        <v>810814</v>
      </c>
      <c r="DR12" s="622"/>
      <c r="DS12" s="622"/>
      <c r="DT12" s="622"/>
      <c r="DU12" s="622"/>
      <c r="DV12" s="622"/>
      <c r="DW12" s="622"/>
      <c r="DX12" s="622"/>
      <c r="DY12" s="622"/>
      <c r="DZ12" s="622"/>
      <c r="EA12" s="622"/>
      <c r="EB12" s="622"/>
      <c r="EC12" s="631"/>
    </row>
    <row r="13" spans="2:143" ht="11.25" customHeight="1" x14ac:dyDescent="0.2">
      <c r="B13" s="618" t="s">
        <v>250</v>
      </c>
      <c r="C13" s="619"/>
      <c r="D13" s="619"/>
      <c r="E13" s="619"/>
      <c r="F13" s="619"/>
      <c r="G13" s="619"/>
      <c r="H13" s="619"/>
      <c r="I13" s="619"/>
      <c r="J13" s="619"/>
      <c r="K13" s="619"/>
      <c r="L13" s="619"/>
      <c r="M13" s="619"/>
      <c r="N13" s="619"/>
      <c r="O13" s="619"/>
      <c r="P13" s="619"/>
      <c r="Q13" s="620"/>
      <c r="R13" s="621" t="s">
        <v>123</v>
      </c>
      <c r="S13" s="622"/>
      <c r="T13" s="622"/>
      <c r="U13" s="622"/>
      <c r="V13" s="622"/>
      <c r="W13" s="622"/>
      <c r="X13" s="622"/>
      <c r="Y13" s="623"/>
      <c r="Z13" s="624" t="s">
        <v>179</v>
      </c>
      <c r="AA13" s="624"/>
      <c r="AB13" s="624"/>
      <c r="AC13" s="624"/>
      <c r="AD13" s="625" t="s">
        <v>123</v>
      </c>
      <c r="AE13" s="625"/>
      <c r="AF13" s="625"/>
      <c r="AG13" s="625"/>
      <c r="AH13" s="625"/>
      <c r="AI13" s="625"/>
      <c r="AJ13" s="625"/>
      <c r="AK13" s="625"/>
      <c r="AL13" s="626" t="s">
        <v>123</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t="s">
        <v>123</v>
      </c>
      <c r="BH13" s="622"/>
      <c r="BI13" s="622"/>
      <c r="BJ13" s="622"/>
      <c r="BK13" s="622"/>
      <c r="BL13" s="622"/>
      <c r="BM13" s="622"/>
      <c r="BN13" s="623"/>
      <c r="BO13" s="624" t="s">
        <v>123</v>
      </c>
      <c r="BP13" s="624"/>
      <c r="BQ13" s="624"/>
      <c r="BR13" s="624"/>
      <c r="BS13" s="630" t="s">
        <v>123</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9233932</v>
      </c>
      <c r="CS13" s="622"/>
      <c r="CT13" s="622"/>
      <c r="CU13" s="622"/>
      <c r="CV13" s="622"/>
      <c r="CW13" s="622"/>
      <c r="CX13" s="622"/>
      <c r="CY13" s="623"/>
      <c r="CZ13" s="624">
        <v>6.6</v>
      </c>
      <c r="DA13" s="624"/>
      <c r="DB13" s="624"/>
      <c r="DC13" s="624"/>
      <c r="DD13" s="630">
        <v>3151135</v>
      </c>
      <c r="DE13" s="622"/>
      <c r="DF13" s="622"/>
      <c r="DG13" s="622"/>
      <c r="DH13" s="622"/>
      <c r="DI13" s="622"/>
      <c r="DJ13" s="622"/>
      <c r="DK13" s="622"/>
      <c r="DL13" s="622"/>
      <c r="DM13" s="622"/>
      <c r="DN13" s="622"/>
      <c r="DO13" s="622"/>
      <c r="DP13" s="623"/>
      <c r="DQ13" s="630">
        <v>6474386</v>
      </c>
      <c r="DR13" s="622"/>
      <c r="DS13" s="622"/>
      <c r="DT13" s="622"/>
      <c r="DU13" s="622"/>
      <c r="DV13" s="622"/>
      <c r="DW13" s="622"/>
      <c r="DX13" s="622"/>
      <c r="DY13" s="622"/>
      <c r="DZ13" s="622"/>
      <c r="EA13" s="622"/>
      <c r="EB13" s="622"/>
      <c r="EC13" s="631"/>
    </row>
    <row r="14" spans="2:143" ht="11.25" customHeight="1" x14ac:dyDescent="0.2">
      <c r="B14" s="618" t="s">
        <v>253</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123</v>
      </c>
      <c r="AA14" s="624"/>
      <c r="AB14" s="624"/>
      <c r="AC14" s="624"/>
      <c r="AD14" s="625" t="s">
        <v>123</v>
      </c>
      <c r="AE14" s="625"/>
      <c r="AF14" s="625"/>
      <c r="AG14" s="625"/>
      <c r="AH14" s="625"/>
      <c r="AI14" s="625"/>
      <c r="AJ14" s="625"/>
      <c r="AK14" s="625"/>
      <c r="AL14" s="626" t="s">
        <v>123</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101945</v>
      </c>
      <c r="BH14" s="622"/>
      <c r="BI14" s="622"/>
      <c r="BJ14" s="622"/>
      <c r="BK14" s="622"/>
      <c r="BL14" s="622"/>
      <c r="BM14" s="622"/>
      <c r="BN14" s="623"/>
      <c r="BO14" s="624">
        <v>0.2</v>
      </c>
      <c r="BP14" s="624"/>
      <c r="BQ14" s="624"/>
      <c r="BR14" s="624"/>
      <c r="BS14" s="630" t="s">
        <v>241</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1603515</v>
      </c>
      <c r="CS14" s="622"/>
      <c r="CT14" s="622"/>
      <c r="CU14" s="622"/>
      <c r="CV14" s="622"/>
      <c r="CW14" s="622"/>
      <c r="CX14" s="622"/>
      <c r="CY14" s="623"/>
      <c r="CZ14" s="624">
        <v>1.2</v>
      </c>
      <c r="DA14" s="624"/>
      <c r="DB14" s="624"/>
      <c r="DC14" s="624"/>
      <c r="DD14" s="630">
        <v>930341</v>
      </c>
      <c r="DE14" s="622"/>
      <c r="DF14" s="622"/>
      <c r="DG14" s="622"/>
      <c r="DH14" s="622"/>
      <c r="DI14" s="622"/>
      <c r="DJ14" s="622"/>
      <c r="DK14" s="622"/>
      <c r="DL14" s="622"/>
      <c r="DM14" s="622"/>
      <c r="DN14" s="622"/>
      <c r="DO14" s="622"/>
      <c r="DP14" s="623"/>
      <c r="DQ14" s="630">
        <v>849451</v>
      </c>
      <c r="DR14" s="622"/>
      <c r="DS14" s="622"/>
      <c r="DT14" s="622"/>
      <c r="DU14" s="622"/>
      <c r="DV14" s="622"/>
      <c r="DW14" s="622"/>
      <c r="DX14" s="622"/>
      <c r="DY14" s="622"/>
      <c r="DZ14" s="622"/>
      <c r="EA14" s="622"/>
      <c r="EB14" s="622"/>
      <c r="EC14" s="631"/>
    </row>
    <row r="15" spans="2:143" ht="11.25" customHeight="1" x14ac:dyDescent="0.2">
      <c r="B15" s="618" t="s">
        <v>256</v>
      </c>
      <c r="C15" s="619"/>
      <c r="D15" s="619"/>
      <c r="E15" s="619"/>
      <c r="F15" s="619"/>
      <c r="G15" s="619"/>
      <c r="H15" s="619"/>
      <c r="I15" s="619"/>
      <c r="J15" s="619"/>
      <c r="K15" s="619"/>
      <c r="L15" s="619"/>
      <c r="M15" s="619"/>
      <c r="N15" s="619"/>
      <c r="O15" s="619"/>
      <c r="P15" s="619"/>
      <c r="Q15" s="620"/>
      <c r="R15" s="621">
        <v>267735</v>
      </c>
      <c r="S15" s="622"/>
      <c r="T15" s="622"/>
      <c r="U15" s="622"/>
      <c r="V15" s="622"/>
      <c r="W15" s="622"/>
      <c r="X15" s="622"/>
      <c r="Y15" s="623"/>
      <c r="Z15" s="624">
        <v>0.2</v>
      </c>
      <c r="AA15" s="624"/>
      <c r="AB15" s="624"/>
      <c r="AC15" s="624"/>
      <c r="AD15" s="625">
        <v>267735</v>
      </c>
      <c r="AE15" s="625"/>
      <c r="AF15" s="625"/>
      <c r="AG15" s="625"/>
      <c r="AH15" s="625"/>
      <c r="AI15" s="625"/>
      <c r="AJ15" s="625"/>
      <c r="AK15" s="625"/>
      <c r="AL15" s="626">
        <v>0.3</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6293641</v>
      </c>
      <c r="BH15" s="622"/>
      <c r="BI15" s="622"/>
      <c r="BJ15" s="622"/>
      <c r="BK15" s="622"/>
      <c r="BL15" s="622"/>
      <c r="BM15" s="622"/>
      <c r="BN15" s="623"/>
      <c r="BO15" s="624">
        <v>13.2</v>
      </c>
      <c r="BP15" s="624"/>
      <c r="BQ15" s="624"/>
      <c r="BR15" s="624"/>
      <c r="BS15" s="630" t="s">
        <v>123</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13258027</v>
      </c>
      <c r="CS15" s="622"/>
      <c r="CT15" s="622"/>
      <c r="CU15" s="622"/>
      <c r="CV15" s="622"/>
      <c r="CW15" s="622"/>
      <c r="CX15" s="622"/>
      <c r="CY15" s="623"/>
      <c r="CZ15" s="624">
        <v>9.5</v>
      </c>
      <c r="DA15" s="624"/>
      <c r="DB15" s="624"/>
      <c r="DC15" s="624"/>
      <c r="DD15" s="630">
        <v>1899581</v>
      </c>
      <c r="DE15" s="622"/>
      <c r="DF15" s="622"/>
      <c r="DG15" s="622"/>
      <c r="DH15" s="622"/>
      <c r="DI15" s="622"/>
      <c r="DJ15" s="622"/>
      <c r="DK15" s="622"/>
      <c r="DL15" s="622"/>
      <c r="DM15" s="622"/>
      <c r="DN15" s="622"/>
      <c r="DO15" s="622"/>
      <c r="DP15" s="623"/>
      <c r="DQ15" s="630">
        <v>11961363</v>
      </c>
      <c r="DR15" s="622"/>
      <c r="DS15" s="622"/>
      <c r="DT15" s="622"/>
      <c r="DU15" s="622"/>
      <c r="DV15" s="622"/>
      <c r="DW15" s="622"/>
      <c r="DX15" s="622"/>
      <c r="DY15" s="622"/>
      <c r="DZ15" s="622"/>
      <c r="EA15" s="622"/>
      <c r="EB15" s="622"/>
      <c r="EC15" s="631"/>
    </row>
    <row r="16" spans="2:143" ht="11.25" customHeight="1" x14ac:dyDescent="0.2">
      <c r="B16" s="618" t="s">
        <v>259</v>
      </c>
      <c r="C16" s="619"/>
      <c r="D16" s="619"/>
      <c r="E16" s="619"/>
      <c r="F16" s="619"/>
      <c r="G16" s="619"/>
      <c r="H16" s="619"/>
      <c r="I16" s="619"/>
      <c r="J16" s="619"/>
      <c r="K16" s="619"/>
      <c r="L16" s="619"/>
      <c r="M16" s="619"/>
      <c r="N16" s="619"/>
      <c r="O16" s="619"/>
      <c r="P16" s="619"/>
      <c r="Q16" s="620"/>
      <c r="R16" s="621" t="s">
        <v>179</v>
      </c>
      <c r="S16" s="622"/>
      <c r="T16" s="622"/>
      <c r="U16" s="622"/>
      <c r="V16" s="622"/>
      <c r="W16" s="622"/>
      <c r="X16" s="622"/>
      <c r="Y16" s="623"/>
      <c r="Z16" s="624" t="s">
        <v>123</v>
      </c>
      <c r="AA16" s="624"/>
      <c r="AB16" s="624"/>
      <c r="AC16" s="624"/>
      <c r="AD16" s="625" t="s">
        <v>179</v>
      </c>
      <c r="AE16" s="625"/>
      <c r="AF16" s="625"/>
      <c r="AG16" s="625"/>
      <c r="AH16" s="625"/>
      <c r="AI16" s="625"/>
      <c r="AJ16" s="625"/>
      <c r="AK16" s="625"/>
      <c r="AL16" s="626" t="s">
        <v>123</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179</v>
      </c>
      <c r="BH16" s="622"/>
      <c r="BI16" s="622"/>
      <c r="BJ16" s="622"/>
      <c r="BK16" s="622"/>
      <c r="BL16" s="622"/>
      <c r="BM16" s="622"/>
      <c r="BN16" s="623"/>
      <c r="BO16" s="624" t="s">
        <v>123</v>
      </c>
      <c r="BP16" s="624"/>
      <c r="BQ16" s="624"/>
      <c r="BR16" s="624"/>
      <c r="BS16" s="630" t="s">
        <v>179</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t="s">
        <v>179</v>
      </c>
      <c r="CS16" s="622"/>
      <c r="CT16" s="622"/>
      <c r="CU16" s="622"/>
      <c r="CV16" s="622"/>
      <c r="CW16" s="622"/>
      <c r="CX16" s="622"/>
      <c r="CY16" s="623"/>
      <c r="CZ16" s="624" t="s">
        <v>123</v>
      </c>
      <c r="DA16" s="624"/>
      <c r="DB16" s="624"/>
      <c r="DC16" s="624"/>
      <c r="DD16" s="630" t="s">
        <v>123</v>
      </c>
      <c r="DE16" s="622"/>
      <c r="DF16" s="622"/>
      <c r="DG16" s="622"/>
      <c r="DH16" s="622"/>
      <c r="DI16" s="622"/>
      <c r="DJ16" s="622"/>
      <c r="DK16" s="622"/>
      <c r="DL16" s="622"/>
      <c r="DM16" s="622"/>
      <c r="DN16" s="622"/>
      <c r="DO16" s="622"/>
      <c r="DP16" s="623"/>
      <c r="DQ16" s="630" t="s">
        <v>179</v>
      </c>
      <c r="DR16" s="622"/>
      <c r="DS16" s="622"/>
      <c r="DT16" s="622"/>
      <c r="DU16" s="622"/>
      <c r="DV16" s="622"/>
      <c r="DW16" s="622"/>
      <c r="DX16" s="622"/>
      <c r="DY16" s="622"/>
      <c r="DZ16" s="622"/>
      <c r="EA16" s="622"/>
      <c r="EB16" s="622"/>
      <c r="EC16" s="631"/>
    </row>
    <row r="17" spans="2:133" ht="11.25" customHeight="1" x14ac:dyDescent="0.2">
      <c r="B17" s="618" t="s">
        <v>262</v>
      </c>
      <c r="C17" s="619"/>
      <c r="D17" s="619"/>
      <c r="E17" s="619"/>
      <c r="F17" s="619"/>
      <c r="G17" s="619"/>
      <c r="H17" s="619"/>
      <c r="I17" s="619"/>
      <c r="J17" s="619"/>
      <c r="K17" s="619"/>
      <c r="L17" s="619"/>
      <c r="M17" s="619"/>
      <c r="N17" s="619"/>
      <c r="O17" s="619"/>
      <c r="P17" s="619"/>
      <c r="Q17" s="620"/>
      <c r="R17" s="621">
        <v>86670</v>
      </c>
      <c r="S17" s="622"/>
      <c r="T17" s="622"/>
      <c r="U17" s="622"/>
      <c r="V17" s="622"/>
      <c r="W17" s="622"/>
      <c r="X17" s="622"/>
      <c r="Y17" s="623"/>
      <c r="Z17" s="624">
        <v>0.1</v>
      </c>
      <c r="AA17" s="624"/>
      <c r="AB17" s="624"/>
      <c r="AC17" s="624"/>
      <c r="AD17" s="625">
        <v>86670</v>
      </c>
      <c r="AE17" s="625"/>
      <c r="AF17" s="625"/>
      <c r="AG17" s="625"/>
      <c r="AH17" s="625"/>
      <c r="AI17" s="625"/>
      <c r="AJ17" s="625"/>
      <c r="AK17" s="625"/>
      <c r="AL17" s="626">
        <v>0.1</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179</v>
      </c>
      <c r="BP17" s="624"/>
      <c r="BQ17" s="624"/>
      <c r="BR17" s="624"/>
      <c r="BS17" s="630" t="s">
        <v>123</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2265426</v>
      </c>
      <c r="CS17" s="622"/>
      <c r="CT17" s="622"/>
      <c r="CU17" s="622"/>
      <c r="CV17" s="622"/>
      <c r="CW17" s="622"/>
      <c r="CX17" s="622"/>
      <c r="CY17" s="623"/>
      <c r="CZ17" s="624">
        <v>1.6</v>
      </c>
      <c r="DA17" s="624"/>
      <c r="DB17" s="624"/>
      <c r="DC17" s="624"/>
      <c r="DD17" s="630" t="s">
        <v>123</v>
      </c>
      <c r="DE17" s="622"/>
      <c r="DF17" s="622"/>
      <c r="DG17" s="622"/>
      <c r="DH17" s="622"/>
      <c r="DI17" s="622"/>
      <c r="DJ17" s="622"/>
      <c r="DK17" s="622"/>
      <c r="DL17" s="622"/>
      <c r="DM17" s="622"/>
      <c r="DN17" s="622"/>
      <c r="DO17" s="622"/>
      <c r="DP17" s="623"/>
      <c r="DQ17" s="630">
        <v>2265426</v>
      </c>
      <c r="DR17" s="622"/>
      <c r="DS17" s="622"/>
      <c r="DT17" s="622"/>
      <c r="DU17" s="622"/>
      <c r="DV17" s="622"/>
      <c r="DW17" s="622"/>
      <c r="DX17" s="622"/>
      <c r="DY17" s="622"/>
      <c r="DZ17" s="622"/>
      <c r="EA17" s="622"/>
      <c r="EB17" s="622"/>
      <c r="EC17" s="631"/>
    </row>
    <row r="18" spans="2:133" ht="11.25" customHeight="1" x14ac:dyDescent="0.2">
      <c r="B18" s="618" t="s">
        <v>265</v>
      </c>
      <c r="C18" s="619"/>
      <c r="D18" s="619"/>
      <c r="E18" s="619"/>
      <c r="F18" s="619"/>
      <c r="G18" s="619"/>
      <c r="H18" s="619"/>
      <c r="I18" s="619"/>
      <c r="J18" s="619"/>
      <c r="K18" s="619"/>
      <c r="L18" s="619"/>
      <c r="M18" s="619"/>
      <c r="N18" s="619"/>
      <c r="O18" s="619"/>
      <c r="P18" s="619"/>
      <c r="Q18" s="620"/>
      <c r="R18" s="621" t="s">
        <v>123</v>
      </c>
      <c r="S18" s="622"/>
      <c r="T18" s="622"/>
      <c r="U18" s="622"/>
      <c r="V18" s="622"/>
      <c r="W18" s="622"/>
      <c r="X18" s="622"/>
      <c r="Y18" s="623"/>
      <c r="Z18" s="624" t="s">
        <v>123</v>
      </c>
      <c r="AA18" s="624"/>
      <c r="AB18" s="624"/>
      <c r="AC18" s="624"/>
      <c r="AD18" s="625" t="s">
        <v>179</v>
      </c>
      <c r="AE18" s="625"/>
      <c r="AF18" s="625"/>
      <c r="AG18" s="625"/>
      <c r="AH18" s="625"/>
      <c r="AI18" s="625"/>
      <c r="AJ18" s="625"/>
      <c r="AK18" s="625"/>
      <c r="AL18" s="626" t="s">
        <v>123</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123</v>
      </c>
      <c r="BP18" s="624"/>
      <c r="BQ18" s="624"/>
      <c r="BR18" s="624"/>
      <c r="BS18" s="630" t="s">
        <v>123</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241</v>
      </c>
      <c r="DA18" s="624"/>
      <c r="DB18" s="624"/>
      <c r="DC18" s="624"/>
      <c r="DD18" s="630" t="s">
        <v>123</v>
      </c>
      <c r="DE18" s="622"/>
      <c r="DF18" s="622"/>
      <c r="DG18" s="622"/>
      <c r="DH18" s="622"/>
      <c r="DI18" s="622"/>
      <c r="DJ18" s="622"/>
      <c r="DK18" s="622"/>
      <c r="DL18" s="622"/>
      <c r="DM18" s="622"/>
      <c r="DN18" s="622"/>
      <c r="DO18" s="622"/>
      <c r="DP18" s="623"/>
      <c r="DQ18" s="630" t="s">
        <v>123</v>
      </c>
      <c r="DR18" s="622"/>
      <c r="DS18" s="622"/>
      <c r="DT18" s="622"/>
      <c r="DU18" s="622"/>
      <c r="DV18" s="622"/>
      <c r="DW18" s="622"/>
      <c r="DX18" s="622"/>
      <c r="DY18" s="622"/>
      <c r="DZ18" s="622"/>
      <c r="EA18" s="622"/>
      <c r="EB18" s="622"/>
      <c r="EC18" s="631"/>
    </row>
    <row r="19" spans="2:133" ht="11.25" customHeight="1" x14ac:dyDescent="0.2">
      <c r="B19" s="618" t="s">
        <v>268</v>
      </c>
      <c r="C19" s="619"/>
      <c r="D19" s="619"/>
      <c r="E19" s="619"/>
      <c r="F19" s="619"/>
      <c r="G19" s="619"/>
      <c r="H19" s="619"/>
      <c r="I19" s="619"/>
      <c r="J19" s="619"/>
      <c r="K19" s="619"/>
      <c r="L19" s="619"/>
      <c r="M19" s="619"/>
      <c r="N19" s="619"/>
      <c r="O19" s="619"/>
      <c r="P19" s="619"/>
      <c r="Q19" s="620"/>
      <c r="R19" s="621" t="s">
        <v>179</v>
      </c>
      <c r="S19" s="622"/>
      <c r="T19" s="622"/>
      <c r="U19" s="622"/>
      <c r="V19" s="622"/>
      <c r="W19" s="622"/>
      <c r="X19" s="622"/>
      <c r="Y19" s="623"/>
      <c r="Z19" s="624" t="s">
        <v>123</v>
      </c>
      <c r="AA19" s="624"/>
      <c r="AB19" s="624"/>
      <c r="AC19" s="624"/>
      <c r="AD19" s="625" t="s">
        <v>241</v>
      </c>
      <c r="AE19" s="625"/>
      <c r="AF19" s="625"/>
      <c r="AG19" s="625"/>
      <c r="AH19" s="625"/>
      <c r="AI19" s="625"/>
      <c r="AJ19" s="625"/>
      <c r="AK19" s="625"/>
      <c r="AL19" s="626" t="s">
        <v>123</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42698</v>
      </c>
      <c r="BH19" s="622"/>
      <c r="BI19" s="622"/>
      <c r="BJ19" s="622"/>
      <c r="BK19" s="622"/>
      <c r="BL19" s="622"/>
      <c r="BM19" s="622"/>
      <c r="BN19" s="623"/>
      <c r="BO19" s="624">
        <v>0.1</v>
      </c>
      <c r="BP19" s="624"/>
      <c r="BQ19" s="624"/>
      <c r="BR19" s="624"/>
      <c r="BS19" s="630" t="s">
        <v>123</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179</v>
      </c>
      <c r="CS19" s="622"/>
      <c r="CT19" s="622"/>
      <c r="CU19" s="622"/>
      <c r="CV19" s="622"/>
      <c r="CW19" s="622"/>
      <c r="CX19" s="622"/>
      <c r="CY19" s="623"/>
      <c r="CZ19" s="624" t="s">
        <v>123</v>
      </c>
      <c r="DA19" s="624"/>
      <c r="DB19" s="624"/>
      <c r="DC19" s="624"/>
      <c r="DD19" s="630" t="s">
        <v>123</v>
      </c>
      <c r="DE19" s="622"/>
      <c r="DF19" s="622"/>
      <c r="DG19" s="622"/>
      <c r="DH19" s="622"/>
      <c r="DI19" s="622"/>
      <c r="DJ19" s="622"/>
      <c r="DK19" s="622"/>
      <c r="DL19" s="622"/>
      <c r="DM19" s="622"/>
      <c r="DN19" s="622"/>
      <c r="DO19" s="622"/>
      <c r="DP19" s="623"/>
      <c r="DQ19" s="630" t="s">
        <v>179</v>
      </c>
      <c r="DR19" s="622"/>
      <c r="DS19" s="622"/>
      <c r="DT19" s="622"/>
      <c r="DU19" s="622"/>
      <c r="DV19" s="622"/>
      <c r="DW19" s="622"/>
      <c r="DX19" s="622"/>
      <c r="DY19" s="622"/>
      <c r="DZ19" s="622"/>
      <c r="EA19" s="622"/>
      <c r="EB19" s="622"/>
      <c r="EC19" s="631"/>
    </row>
    <row r="20" spans="2:133" ht="11.25" customHeight="1" x14ac:dyDescent="0.2">
      <c r="B20" s="618" t="s">
        <v>271</v>
      </c>
      <c r="C20" s="619"/>
      <c r="D20" s="619"/>
      <c r="E20" s="619"/>
      <c r="F20" s="619"/>
      <c r="G20" s="619"/>
      <c r="H20" s="619"/>
      <c r="I20" s="619"/>
      <c r="J20" s="619"/>
      <c r="K20" s="619"/>
      <c r="L20" s="619"/>
      <c r="M20" s="619"/>
      <c r="N20" s="619"/>
      <c r="O20" s="619"/>
      <c r="P20" s="619"/>
      <c r="Q20" s="620"/>
      <c r="R20" s="621" t="s">
        <v>123</v>
      </c>
      <c r="S20" s="622"/>
      <c r="T20" s="622"/>
      <c r="U20" s="622"/>
      <c r="V20" s="622"/>
      <c r="W20" s="622"/>
      <c r="X20" s="622"/>
      <c r="Y20" s="623"/>
      <c r="Z20" s="624" t="s">
        <v>123</v>
      </c>
      <c r="AA20" s="624"/>
      <c r="AB20" s="624"/>
      <c r="AC20" s="624"/>
      <c r="AD20" s="625" t="s">
        <v>179</v>
      </c>
      <c r="AE20" s="625"/>
      <c r="AF20" s="625"/>
      <c r="AG20" s="625"/>
      <c r="AH20" s="625"/>
      <c r="AI20" s="625"/>
      <c r="AJ20" s="625"/>
      <c r="AK20" s="625"/>
      <c r="AL20" s="626" t="s">
        <v>123</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42698</v>
      </c>
      <c r="BH20" s="622"/>
      <c r="BI20" s="622"/>
      <c r="BJ20" s="622"/>
      <c r="BK20" s="622"/>
      <c r="BL20" s="622"/>
      <c r="BM20" s="622"/>
      <c r="BN20" s="623"/>
      <c r="BO20" s="624">
        <v>0.1</v>
      </c>
      <c r="BP20" s="624"/>
      <c r="BQ20" s="624"/>
      <c r="BR20" s="624"/>
      <c r="BS20" s="630" t="s">
        <v>179</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139072619</v>
      </c>
      <c r="CS20" s="622"/>
      <c r="CT20" s="622"/>
      <c r="CU20" s="622"/>
      <c r="CV20" s="622"/>
      <c r="CW20" s="622"/>
      <c r="CX20" s="622"/>
      <c r="CY20" s="623"/>
      <c r="CZ20" s="624">
        <v>100</v>
      </c>
      <c r="DA20" s="624"/>
      <c r="DB20" s="624"/>
      <c r="DC20" s="624"/>
      <c r="DD20" s="630">
        <v>8994380</v>
      </c>
      <c r="DE20" s="622"/>
      <c r="DF20" s="622"/>
      <c r="DG20" s="622"/>
      <c r="DH20" s="622"/>
      <c r="DI20" s="622"/>
      <c r="DJ20" s="622"/>
      <c r="DK20" s="622"/>
      <c r="DL20" s="622"/>
      <c r="DM20" s="622"/>
      <c r="DN20" s="622"/>
      <c r="DO20" s="622"/>
      <c r="DP20" s="623"/>
      <c r="DQ20" s="630">
        <v>93071784</v>
      </c>
      <c r="DR20" s="622"/>
      <c r="DS20" s="622"/>
      <c r="DT20" s="622"/>
      <c r="DU20" s="622"/>
      <c r="DV20" s="622"/>
      <c r="DW20" s="622"/>
      <c r="DX20" s="622"/>
      <c r="DY20" s="622"/>
      <c r="DZ20" s="622"/>
      <c r="EA20" s="622"/>
      <c r="EB20" s="622"/>
      <c r="EC20" s="631"/>
    </row>
    <row r="21" spans="2:133" ht="11.25" customHeight="1" x14ac:dyDescent="0.2">
      <c r="B21" s="618" t="s">
        <v>274</v>
      </c>
      <c r="C21" s="619"/>
      <c r="D21" s="619"/>
      <c r="E21" s="619"/>
      <c r="F21" s="619"/>
      <c r="G21" s="619"/>
      <c r="H21" s="619"/>
      <c r="I21" s="619"/>
      <c r="J21" s="619"/>
      <c r="K21" s="619"/>
      <c r="L21" s="619"/>
      <c r="M21" s="619"/>
      <c r="N21" s="619"/>
      <c r="O21" s="619"/>
      <c r="P21" s="619"/>
      <c r="Q21" s="620"/>
      <c r="R21" s="621" t="s">
        <v>123</v>
      </c>
      <c r="S21" s="622"/>
      <c r="T21" s="622"/>
      <c r="U21" s="622"/>
      <c r="V21" s="622"/>
      <c r="W21" s="622"/>
      <c r="X21" s="622"/>
      <c r="Y21" s="623"/>
      <c r="Z21" s="624" t="s">
        <v>123</v>
      </c>
      <c r="AA21" s="624"/>
      <c r="AB21" s="624"/>
      <c r="AC21" s="624"/>
      <c r="AD21" s="625" t="s">
        <v>123</v>
      </c>
      <c r="AE21" s="625"/>
      <c r="AF21" s="625"/>
      <c r="AG21" s="625"/>
      <c r="AH21" s="625"/>
      <c r="AI21" s="625"/>
      <c r="AJ21" s="625"/>
      <c r="AK21" s="625"/>
      <c r="AL21" s="626" t="s">
        <v>123</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42698</v>
      </c>
      <c r="BH21" s="622"/>
      <c r="BI21" s="622"/>
      <c r="BJ21" s="622"/>
      <c r="BK21" s="622"/>
      <c r="BL21" s="622"/>
      <c r="BM21" s="622"/>
      <c r="BN21" s="623"/>
      <c r="BO21" s="624">
        <v>0.1</v>
      </c>
      <c r="BP21" s="624"/>
      <c r="BQ21" s="624"/>
      <c r="BR21" s="624"/>
      <c r="BS21" s="630" t="s">
        <v>123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2">
      <c r="B22" s="618" t="s">
        <v>276</v>
      </c>
      <c r="C22" s="619"/>
      <c r="D22" s="619"/>
      <c r="E22" s="619"/>
      <c r="F22" s="619"/>
      <c r="G22" s="619"/>
      <c r="H22" s="619"/>
      <c r="I22" s="619"/>
      <c r="J22" s="619"/>
      <c r="K22" s="619"/>
      <c r="L22" s="619"/>
      <c r="M22" s="619"/>
      <c r="N22" s="619"/>
      <c r="O22" s="619"/>
      <c r="P22" s="619"/>
      <c r="Q22" s="620"/>
      <c r="R22" s="621">
        <v>62630911</v>
      </c>
      <c r="S22" s="622"/>
      <c r="T22" s="622"/>
      <c r="U22" s="622"/>
      <c r="V22" s="622"/>
      <c r="W22" s="622"/>
      <c r="X22" s="622"/>
      <c r="Y22" s="623"/>
      <c r="Z22" s="624">
        <v>43.3</v>
      </c>
      <c r="AA22" s="624"/>
      <c r="AB22" s="624"/>
      <c r="AC22" s="624"/>
      <c r="AD22" s="625">
        <v>62630911</v>
      </c>
      <c r="AE22" s="625"/>
      <c r="AF22" s="625"/>
      <c r="AG22" s="625"/>
      <c r="AH22" s="625"/>
      <c r="AI22" s="625"/>
      <c r="AJ22" s="625"/>
      <c r="AK22" s="625"/>
      <c r="AL22" s="626">
        <v>69.8</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123</v>
      </c>
      <c r="BH22" s="622"/>
      <c r="BI22" s="622"/>
      <c r="BJ22" s="622"/>
      <c r="BK22" s="622"/>
      <c r="BL22" s="622"/>
      <c r="BM22" s="622"/>
      <c r="BN22" s="623"/>
      <c r="BO22" s="624" t="s">
        <v>123</v>
      </c>
      <c r="BP22" s="624"/>
      <c r="BQ22" s="624"/>
      <c r="BR22" s="624"/>
      <c r="BS22" s="630" t="s">
        <v>179</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2">
      <c r="B23" s="618" t="s">
        <v>279</v>
      </c>
      <c r="C23" s="619"/>
      <c r="D23" s="619"/>
      <c r="E23" s="619"/>
      <c r="F23" s="619"/>
      <c r="G23" s="619"/>
      <c r="H23" s="619"/>
      <c r="I23" s="619"/>
      <c r="J23" s="619"/>
      <c r="K23" s="619"/>
      <c r="L23" s="619"/>
      <c r="M23" s="619"/>
      <c r="N23" s="619"/>
      <c r="O23" s="619"/>
      <c r="P23" s="619"/>
      <c r="Q23" s="620"/>
      <c r="R23" s="621">
        <v>36184</v>
      </c>
      <c r="S23" s="622"/>
      <c r="T23" s="622"/>
      <c r="U23" s="622"/>
      <c r="V23" s="622"/>
      <c r="W23" s="622"/>
      <c r="X23" s="622"/>
      <c r="Y23" s="623"/>
      <c r="Z23" s="624">
        <v>0</v>
      </c>
      <c r="AA23" s="624"/>
      <c r="AB23" s="624"/>
      <c r="AC23" s="624"/>
      <c r="AD23" s="625">
        <v>36184</v>
      </c>
      <c r="AE23" s="625"/>
      <c r="AF23" s="625"/>
      <c r="AG23" s="625"/>
      <c r="AH23" s="625"/>
      <c r="AI23" s="625"/>
      <c r="AJ23" s="625"/>
      <c r="AK23" s="625"/>
      <c r="AL23" s="626">
        <v>0</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123</v>
      </c>
      <c r="BH23" s="622"/>
      <c r="BI23" s="622"/>
      <c r="BJ23" s="622"/>
      <c r="BK23" s="622"/>
      <c r="BL23" s="622"/>
      <c r="BM23" s="622"/>
      <c r="BN23" s="623"/>
      <c r="BO23" s="624" t="s">
        <v>123</v>
      </c>
      <c r="BP23" s="624"/>
      <c r="BQ23" s="624"/>
      <c r="BR23" s="624"/>
      <c r="BS23" s="630" t="s">
        <v>123</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2">
      <c r="B24" s="618" t="s">
        <v>286</v>
      </c>
      <c r="C24" s="619"/>
      <c r="D24" s="619"/>
      <c r="E24" s="619"/>
      <c r="F24" s="619"/>
      <c r="G24" s="619"/>
      <c r="H24" s="619"/>
      <c r="I24" s="619"/>
      <c r="J24" s="619"/>
      <c r="K24" s="619"/>
      <c r="L24" s="619"/>
      <c r="M24" s="619"/>
      <c r="N24" s="619"/>
      <c r="O24" s="619"/>
      <c r="P24" s="619"/>
      <c r="Q24" s="620"/>
      <c r="R24" s="621">
        <v>1817217</v>
      </c>
      <c r="S24" s="622"/>
      <c r="T24" s="622"/>
      <c r="U24" s="622"/>
      <c r="V24" s="622"/>
      <c r="W24" s="622"/>
      <c r="X24" s="622"/>
      <c r="Y24" s="623"/>
      <c r="Z24" s="624">
        <v>1.3</v>
      </c>
      <c r="AA24" s="624"/>
      <c r="AB24" s="624"/>
      <c r="AC24" s="624"/>
      <c r="AD24" s="625" t="s">
        <v>241</v>
      </c>
      <c r="AE24" s="625"/>
      <c r="AF24" s="625"/>
      <c r="AG24" s="625"/>
      <c r="AH24" s="625"/>
      <c r="AI24" s="625"/>
      <c r="AJ24" s="625"/>
      <c r="AK24" s="625"/>
      <c r="AL24" s="626" t="s">
        <v>123</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123</v>
      </c>
      <c r="BP24" s="624"/>
      <c r="BQ24" s="624"/>
      <c r="BR24" s="624"/>
      <c r="BS24" s="630" t="s">
        <v>179</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76727059</v>
      </c>
      <c r="CS24" s="611"/>
      <c r="CT24" s="611"/>
      <c r="CU24" s="611"/>
      <c r="CV24" s="611"/>
      <c r="CW24" s="611"/>
      <c r="CX24" s="611"/>
      <c r="CY24" s="612"/>
      <c r="CZ24" s="615">
        <v>55.2</v>
      </c>
      <c r="DA24" s="616"/>
      <c r="DB24" s="616"/>
      <c r="DC24" s="635"/>
      <c r="DD24" s="654">
        <v>44001336</v>
      </c>
      <c r="DE24" s="611"/>
      <c r="DF24" s="611"/>
      <c r="DG24" s="611"/>
      <c r="DH24" s="611"/>
      <c r="DI24" s="611"/>
      <c r="DJ24" s="611"/>
      <c r="DK24" s="612"/>
      <c r="DL24" s="654">
        <v>42767957</v>
      </c>
      <c r="DM24" s="611"/>
      <c r="DN24" s="611"/>
      <c r="DO24" s="611"/>
      <c r="DP24" s="611"/>
      <c r="DQ24" s="611"/>
      <c r="DR24" s="611"/>
      <c r="DS24" s="611"/>
      <c r="DT24" s="611"/>
      <c r="DU24" s="611"/>
      <c r="DV24" s="612"/>
      <c r="DW24" s="615">
        <v>47.7</v>
      </c>
      <c r="DX24" s="616"/>
      <c r="DY24" s="616"/>
      <c r="DZ24" s="616"/>
      <c r="EA24" s="616"/>
      <c r="EB24" s="616"/>
      <c r="EC24" s="617"/>
    </row>
    <row r="25" spans="2:133" ht="11.25" customHeight="1" x14ac:dyDescent="0.2">
      <c r="B25" s="618" t="s">
        <v>289</v>
      </c>
      <c r="C25" s="619"/>
      <c r="D25" s="619"/>
      <c r="E25" s="619"/>
      <c r="F25" s="619"/>
      <c r="G25" s="619"/>
      <c r="H25" s="619"/>
      <c r="I25" s="619"/>
      <c r="J25" s="619"/>
      <c r="K25" s="619"/>
      <c r="L25" s="619"/>
      <c r="M25" s="619"/>
      <c r="N25" s="619"/>
      <c r="O25" s="619"/>
      <c r="P25" s="619"/>
      <c r="Q25" s="620"/>
      <c r="R25" s="621">
        <v>3896620</v>
      </c>
      <c r="S25" s="622"/>
      <c r="T25" s="622"/>
      <c r="U25" s="622"/>
      <c r="V25" s="622"/>
      <c r="W25" s="622"/>
      <c r="X25" s="622"/>
      <c r="Y25" s="623"/>
      <c r="Z25" s="624">
        <v>2.7</v>
      </c>
      <c r="AA25" s="624"/>
      <c r="AB25" s="624"/>
      <c r="AC25" s="624"/>
      <c r="AD25" s="625">
        <v>2140211</v>
      </c>
      <c r="AE25" s="625"/>
      <c r="AF25" s="625"/>
      <c r="AG25" s="625"/>
      <c r="AH25" s="625"/>
      <c r="AI25" s="625"/>
      <c r="AJ25" s="625"/>
      <c r="AK25" s="625"/>
      <c r="AL25" s="626">
        <v>2.4</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123</v>
      </c>
      <c r="BP25" s="624"/>
      <c r="BQ25" s="624"/>
      <c r="BR25" s="624"/>
      <c r="BS25" s="630" t="s">
        <v>123</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26077020</v>
      </c>
      <c r="CS25" s="657"/>
      <c r="CT25" s="657"/>
      <c r="CU25" s="657"/>
      <c r="CV25" s="657"/>
      <c r="CW25" s="657"/>
      <c r="CX25" s="657"/>
      <c r="CY25" s="658"/>
      <c r="CZ25" s="626">
        <v>18.8</v>
      </c>
      <c r="DA25" s="655"/>
      <c r="DB25" s="655"/>
      <c r="DC25" s="659"/>
      <c r="DD25" s="630">
        <v>23837641</v>
      </c>
      <c r="DE25" s="657"/>
      <c r="DF25" s="657"/>
      <c r="DG25" s="657"/>
      <c r="DH25" s="657"/>
      <c r="DI25" s="657"/>
      <c r="DJ25" s="657"/>
      <c r="DK25" s="658"/>
      <c r="DL25" s="630">
        <v>23326368</v>
      </c>
      <c r="DM25" s="657"/>
      <c r="DN25" s="657"/>
      <c r="DO25" s="657"/>
      <c r="DP25" s="657"/>
      <c r="DQ25" s="657"/>
      <c r="DR25" s="657"/>
      <c r="DS25" s="657"/>
      <c r="DT25" s="657"/>
      <c r="DU25" s="657"/>
      <c r="DV25" s="658"/>
      <c r="DW25" s="626">
        <v>26</v>
      </c>
      <c r="DX25" s="655"/>
      <c r="DY25" s="655"/>
      <c r="DZ25" s="655"/>
      <c r="EA25" s="655"/>
      <c r="EB25" s="655"/>
      <c r="EC25" s="656"/>
    </row>
    <row r="26" spans="2:133" ht="11.25" customHeight="1" x14ac:dyDescent="0.2">
      <c r="B26" s="618" t="s">
        <v>292</v>
      </c>
      <c r="C26" s="619"/>
      <c r="D26" s="619"/>
      <c r="E26" s="619"/>
      <c r="F26" s="619"/>
      <c r="G26" s="619"/>
      <c r="H26" s="619"/>
      <c r="I26" s="619"/>
      <c r="J26" s="619"/>
      <c r="K26" s="619"/>
      <c r="L26" s="619"/>
      <c r="M26" s="619"/>
      <c r="N26" s="619"/>
      <c r="O26" s="619"/>
      <c r="P26" s="619"/>
      <c r="Q26" s="620"/>
      <c r="R26" s="621">
        <v>904144</v>
      </c>
      <c r="S26" s="622"/>
      <c r="T26" s="622"/>
      <c r="U26" s="622"/>
      <c r="V26" s="622"/>
      <c r="W26" s="622"/>
      <c r="X26" s="622"/>
      <c r="Y26" s="623"/>
      <c r="Z26" s="624">
        <v>0.6</v>
      </c>
      <c r="AA26" s="624"/>
      <c r="AB26" s="624"/>
      <c r="AC26" s="624"/>
      <c r="AD26" s="625" t="s">
        <v>179</v>
      </c>
      <c r="AE26" s="625"/>
      <c r="AF26" s="625"/>
      <c r="AG26" s="625"/>
      <c r="AH26" s="625"/>
      <c r="AI26" s="625"/>
      <c r="AJ26" s="625"/>
      <c r="AK26" s="625"/>
      <c r="AL26" s="626" t="s">
        <v>123</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179</v>
      </c>
      <c r="BH26" s="622"/>
      <c r="BI26" s="622"/>
      <c r="BJ26" s="622"/>
      <c r="BK26" s="622"/>
      <c r="BL26" s="622"/>
      <c r="BM26" s="622"/>
      <c r="BN26" s="623"/>
      <c r="BO26" s="624" t="s">
        <v>241</v>
      </c>
      <c r="BP26" s="624"/>
      <c r="BQ26" s="624"/>
      <c r="BR26" s="624"/>
      <c r="BS26" s="630" t="s">
        <v>123</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17136997</v>
      </c>
      <c r="CS26" s="622"/>
      <c r="CT26" s="622"/>
      <c r="CU26" s="622"/>
      <c r="CV26" s="622"/>
      <c r="CW26" s="622"/>
      <c r="CX26" s="622"/>
      <c r="CY26" s="623"/>
      <c r="CZ26" s="626">
        <v>12.3</v>
      </c>
      <c r="DA26" s="655"/>
      <c r="DB26" s="655"/>
      <c r="DC26" s="659"/>
      <c r="DD26" s="630">
        <v>15512343</v>
      </c>
      <c r="DE26" s="622"/>
      <c r="DF26" s="622"/>
      <c r="DG26" s="622"/>
      <c r="DH26" s="622"/>
      <c r="DI26" s="622"/>
      <c r="DJ26" s="622"/>
      <c r="DK26" s="623"/>
      <c r="DL26" s="630" t="s">
        <v>179</v>
      </c>
      <c r="DM26" s="622"/>
      <c r="DN26" s="622"/>
      <c r="DO26" s="622"/>
      <c r="DP26" s="622"/>
      <c r="DQ26" s="622"/>
      <c r="DR26" s="622"/>
      <c r="DS26" s="622"/>
      <c r="DT26" s="622"/>
      <c r="DU26" s="622"/>
      <c r="DV26" s="623"/>
      <c r="DW26" s="626" t="s">
        <v>123</v>
      </c>
      <c r="DX26" s="655"/>
      <c r="DY26" s="655"/>
      <c r="DZ26" s="655"/>
      <c r="EA26" s="655"/>
      <c r="EB26" s="655"/>
      <c r="EC26" s="656"/>
    </row>
    <row r="27" spans="2:133" ht="11.25" customHeight="1" x14ac:dyDescent="0.2">
      <c r="B27" s="618" t="s">
        <v>295</v>
      </c>
      <c r="C27" s="619"/>
      <c r="D27" s="619"/>
      <c r="E27" s="619"/>
      <c r="F27" s="619"/>
      <c r="G27" s="619"/>
      <c r="H27" s="619"/>
      <c r="I27" s="619"/>
      <c r="J27" s="619"/>
      <c r="K27" s="619"/>
      <c r="L27" s="619"/>
      <c r="M27" s="619"/>
      <c r="N27" s="619"/>
      <c r="O27" s="619"/>
      <c r="P27" s="619"/>
      <c r="Q27" s="620"/>
      <c r="R27" s="621">
        <v>27805914</v>
      </c>
      <c r="S27" s="622"/>
      <c r="T27" s="622"/>
      <c r="U27" s="622"/>
      <c r="V27" s="622"/>
      <c r="W27" s="622"/>
      <c r="X27" s="622"/>
      <c r="Y27" s="623"/>
      <c r="Z27" s="624">
        <v>19.2</v>
      </c>
      <c r="AA27" s="624"/>
      <c r="AB27" s="624"/>
      <c r="AC27" s="624"/>
      <c r="AD27" s="625" t="s">
        <v>179</v>
      </c>
      <c r="AE27" s="625"/>
      <c r="AF27" s="625"/>
      <c r="AG27" s="625"/>
      <c r="AH27" s="625"/>
      <c r="AI27" s="625"/>
      <c r="AJ27" s="625"/>
      <c r="AK27" s="625"/>
      <c r="AL27" s="626" t="s">
        <v>123</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47814152</v>
      </c>
      <c r="BH27" s="622"/>
      <c r="BI27" s="622"/>
      <c r="BJ27" s="622"/>
      <c r="BK27" s="622"/>
      <c r="BL27" s="622"/>
      <c r="BM27" s="622"/>
      <c r="BN27" s="623"/>
      <c r="BO27" s="624">
        <v>100</v>
      </c>
      <c r="BP27" s="624"/>
      <c r="BQ27" s="624"/>
      <c r="BR27" s="624"/>
      <c r="BS27" s="630" t="s">
        <v>179</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48386209</v>
      </c>
      <c r="CS27" s="657"/>
      <c r="CT27" s="657"/>
      <c r="CU27" s="657"/>
      <c r="CV27" s="657"/>
      <c r="CW27" s="657"/>
      <c r="CX27" s="657"/>
      <c r="CY27" s="658"/>
      <c r="CZ27" s="626">
        <v>34.799999999999997</v>
      </c>
      <c r="DA27" s="655"/>
      <c r="DB27" s="655"/>
      <c r="DC27" s="659"/>
      <c r="DD27" s="630">
        <v>17899865</v>
      </c>
      <c r="DE27" s="657"/>
      <c r="DF27" s="657"/>
      <c r="DG27" s="657"/>
      <c r="DH27" s="657"/>
      <c r="DI27" s="657"/>
      <c r="DJ27" s="657"/>
      <c r="DK27" s="658"/>
      <c r="DL27" s="630">
        <v>17177759</v>
      </c>
      <c r="DM27" s="657"/>
      <c r="DN27" s="657"/>
      <c r="DO27" s="657"/>
      <c r="DP27" s="657"/>
      <c r="DQ27" s="657"/>
      <c r="DR27" s="657"/>
      <c r="DS27" s="657"/>
      <c r="DT27" s="657"/>
      <c r="DU27" s="657"/>
      <c r="DV27" s="658"/>
      <c r="DW27" s="626">
        <v>19.100000000000001</v>
      </c>
      <c r="DX27" s="655"/>
      <c r="DY27" s="655"/>
      <c r="DZ27" s="655"/>
      <c r="EA27" s="655"/>
      <c r="EB27" s="655"/>
      <c r="EC27" s="656"/>
    </row>
    <row r="28" spans="2:133" ht="11.25" customHeight="1" x14ac:dyDescent="0.2">
      <c r="B28" s="663" t="s">
        <v>298</v>
      </c>
      <c r="C28" s="664"/>
      <c r="D28" s="664"/>
      <c r="E28" s="664"/>
      <c r="F28" s="664"/>
      <c r="G28" s="664"/>
      <c r="H28" s="664"/>
      <c r="I28" s="664"/>
      <c r="J28" s="664"/>
      <c r="K28" s="664"/>
      <c r="L28" s="664"/>
      <c r="M28" s="664"/>
      <c r="N28" s="664"/>
      <c r="O28" s="664"/>
      <c r="P28" s="664"/>
      <c r="Q28" s="665"/>
      <c r="R28" s="621">
        <v>28166515</v>
      </c>
      <c r="S28" s="622"/>
      <c r="T28" s="622"/>
      <c r="U28" s="622"/>
      <c r="V28" s="622"/>
      <c r="W28" s="622"/>
      <c r="X28" s="622"/>
      <c r="Y28" s="623"/>
      <c r="Z28" s="624">
        <v>19.5</v>
      </c>
      <c r="AA28" s="624"/>
      <c r="AB28" s="624"/>
      <c r="AC28" s="624"/>
      <c r="AD28" s="625">
        <v>24914050</v>
      </c>
      <c r="AE28" s="625"/>
      <c r="AF28" s="625"/>
      <c r="AG28" s="625"/>
      <c r="AH28" s="625"/>
      <c r="AI28" s="625"/>
      <c r="AJ28" s="625"/>
      <c r="AK28" s="625"/>
      <c r="AL28" s="626">
        <v>27.8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2263830</v>
      </c>
      <c r="CS28" s="622"/>
      <c r="CT28" s="622"/>
      <c r="CU28" s="622"/>
      <c r="CV28" s="622"/>
      <c r="CW28" s="622"/>
      <c r="CX28" s="622"/>
      <c r="CY28" s="623"/>
      <c r="CZ28" s="626">
        <v>1.6</v>
      </c>
      <c r="DA28" s="655"/>
      <c r="DB28" s="655"/>
      <c r="DC28" s="659"/>
      <c r="DD28" s="630">
        <v>2263830</v>
      </c>
      <c r="DE28" s="622"/>
      <c r="DF28" s="622"/>
      <c r="DG28" s="622"/>
      <c r="DH28" s="622"/>
      <c r="DI28" s="622"/>
      <c r="DJ28" s="622"/>
      <c r="DK28" s="623"/>
      <c r="DL28" s="630">
        <v>2263830</v>
      </c>
      <c r="DM28" s="622"/>
      <c r="DN28" s="622"/>
      <c r="DO28" s="622"/>
      <c r="DP28" s="622"/>
      <c r="DQ28" s="622"/>
      <c r="DR28" s="622"/>
      <c r="DS28" s="622"/>
      <c r="DT28" s="622"/>
      <c r="DU28" s="622"/>
      <c r="DV28" s="623"/>
      <c r="DW28" s="626">
        <v>2.5</v>
      </c>
      <c r="DX28" s="655"/>
      <c r="DY28" s="655"/>
      <c r="DZ28" s="655"/>
      <c r="EA28" s="655"/>
      <c r="EB28" s="655"/>
      <c r="EC28" s="656"/>
    </row>
    <row r="29" spans="2:133" ht="11.25" customHeight="1" x14ac:dyDescent="0.2">
      <c r="B29" s="618" t="s">
        <v>300</v>
      </c>
      <c r="C29" s="619"/>
      <c r="D29" s="619"/>
      <c r="E29" s="619"/>
      <c r="F29" s="619"/>
      <c r="G29" s="619"/>
      <c r="H29" s="619"/>
      <c r="I29" s="619"/>
      <c r="J29" s="619"/>
      <c r="K29" s="619"/>
      <c r="L29" s="619"/>
      <c r="M29" s="619"/>
      <c r="N29" s="619"/>
      <c r="O29" s="619"/>
      <c r="P29" s="619"/>
      <c r="Q29" s="620"/>
      <c r="R29" s="621">
        <v>10347562</v>
      </c>
      <c r="S29" s="622"/>
      <c r="T29" s="622"/>
      <c r="U29" s="622"/>
      <c r="V29" s="622"/>
      <c r="W29" s="622"/>
      <c r="X29" s="622"/>
      <c r="Y29" s="623"/>
      <c r="Z29" s="624">
        <v>7.1</v>
      </c>
      <c r="AA29" s="624"/>
      <c r="AB29" s="624"/>
      <c r="AC29" s="624"/>
      <c r="AD29" s="625" t="s">
        <v>241</v>
      </c>
      <c r="AE29" s="625"/>
      <c r="AF29" s="625"/>
      <c r="AG29" s="625"/>
      <c r="AH29" s="625"/>
      <c r="AI29" s="625"/>
      <c r="AJ29" s="625"/>
      <c r="AK29" s="625"/>
      <c r="AL29" s="626" t="s">
        <v>241</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2263830</v>
      </c>
      <c r="CS29" s="657"/>
      <c r="CT29" s="657"/>
      <c r="CU29" s="657"/>
      <c r="CV29" s="657"/>
      <c r="CW29" s="657"/>
      <c r="CX29" s="657"/>
      <c r="CY29" s="658"/>
      <c r="CZ29" s="626">
        <v>1.6</v>
      </c>
      <c r="DA29" s="655"/>
      <c r="DB29" s="655"/>
      <c r="DC29" s="659"/>
      <c r="DD29" s="630">
        <v>2263830</v>
      </c>
      <c r="DE29" s="657"/>
      <c r="DF29" s="657"/>
      <c r="DG29" s="657"/>
      <c r="DH29" s="657"/>
      <c r="DI29" s="657"/>
      <c r="DJ29" s="657"/>
      <c r="DK29" s="658"/>
      <c r="DL29" s="630">
        <v>2263830</v>
      </c>
      <c r="DM29" s="657"/>
      <c r="DN29" s="657"/>
      <c r="DO29" s="657"/>
      <c r="DP29" s="657"/>
      <c r="DQ29" s="657"/>
      <c r="DR29" s="657"/>
      <c r="DS29" s="657"/>
      <c r="DT29" s="657"/>
      <c r="DU29" s="657"/>
      <c r="DV29" s="658"/>
      <c r="DW29" s="626">
        <v>2.5</v>
      </c>
      <c r="DX29" s="655"/>
      <c r="DY29" s="655"/>
      <c r="DZ29" s="655"/>
      <c r="EA29" s="655"/>
      <c r="EB29" s="655"/>
      <c r="EC29" s="656"/>
    </row>
    <row r="30" spans="2:133" ht="11.25" customHeight="1" x14ac:dyDescent="0.2">
      <c r="B30" s="618" t="s">
        <v>305</v>
      </c>
      <c r="C30" s="619"/>
      <c r="D30" s="619"/>
      <c r="E30" s="619"/>
      <c r="F30" s="619"/>
      <c r="G30" s="619"/>
      <c r="H30" s="619"/>
      <c r="I30" s="619"/>
      <c r="J30" s="619"/>
      <c r="K30" s="619"/>
      <c r="L30" s="619"/>
      <c r="M30" s="619"/>
      <c r="N30" s="619"/>
      <c r="O30" s="619"/>
      <c r="P30" s="619"/>
      <c r="Q30" s="620"/>
      <c r="R30" s="621">
        <v>1339603</v>
      </c>
      <c r="S30" s="622"/>
      <c r="T30" s="622"/>
      <c r="U30" s="622"/>
      <c r="V30" s="622"/>
      <c r="W30" s="622"/>
      <c r="X30" s="622"/>
      <c r="Y30" s="623"/>
      <c r="Z30" s="624">
        <v>0.9</v>
      </c>
      <c r="AA30" s="624"/>
      <c r="AB30" s="624"/>
      <c r="AC30" s="624"/>
      <c r="AD30" s="625">
        <v>8580</v>
      </c>
      <c r="AE30" s="625"/>
      <c r="AF30" s="625"/>
      <c r="AG30" s="625"/>
      <c r="AH30" s="625"/>
      <c r="AI30" s="625"/>
      <c r="AJ30" s="625"/>
      <c r="AK30" s="625"/>
      <c r="AL30" s="626">
        <v>0</v>
      </c>
      <c r="AM30" s="627"/>
      <c r="AN30" s="627"/>
      <c r="AO30" s="628"/>
      <c r="AP30" s="669" t="s">
        <v>306</v>
      </c>
      <c r="AQ30" s="670"/>
      <c r="AR30" s="670"/>
      <c r="AS30" s="670"/>
      <c r="AT30" s="675" t="s">
        <v>307</v>
      </c>
      <c r="AU30" s="210"/>
      <c r="AV30" s="210"/>
      <c r="AW30" s="210"/>
      <c r="AX30" s="607" t="s">
        <v>182</v>
      </c>
      <c r="AY30" s="608"/>
      <c r="AZ30" s="608"/>
      <c r="BA30" s="608"/>
      <c r="BB30" s="608"/>
      <c r="BC30" s="608"/>
      <c r="BD30" s="608"/>
      <c r="BE30" s="608"/>
      <c r="BF30" s="609"/>
      <c r="BG30" s="681">
        <v>98.4</v>
      </c>
      <c r="BH30" s="682"/>
      <c r="BI30" s="682"/>
      <c r="BJ30" s="682"/>
      <c r="BK30" s="682"/>
      <c r="BL30" s="682"/>
      <c r="BM30" s="616">
        <v>96.7</v>
      </c>
      <c r="BN30" s="682"/>
      <c r="BO30" s="682"/>
      <c r="BP30" s="682"/>
      <c r="BQ30" s="683"/>
      <c r="BR30" s="681">
        <v>98.3</v>
      </c>
      <c r="BS30" s="682"/>
      <c r="BT30" s="682"/>
      <c r="BU30" s="682"/>
      <c r="BV30" s="682"/>
      <c r="BW30" s="682"/>
      <c r="BX30" s="616">
        <v>96.1</v>
      </c>
      <c r="BY30" s="682"/>
      <c r="BZ30" s="682"/>
      <c r="CA30" s="682"/>
      <c r="CB30" s="683"/>
      <c r="CD30" s="686"/>
      <c r="CE30" s="687"/>
      <c r="CF30" s="636" t="s">
        <v>308</v>
      </c>
      <c r="CG30" s="637"/>
      <c r="CH30" s="637"/>
      <c r="CI30" s="637"/>
      <c r="CJ30" s="637"/>
      <c r="CK30" s="637"/>
      <c r="CL30" s="637"/>
      <c r="CM30" s="637"/>
      <c r="CN30" s="637"/>
      <c r="CO30" s="637"/>
      <c r="CP30" s="637"/>
      <c r="CQ30" s="638"/>
      <c r="CR30" s="621">
        <v>2066810</v>
      </c>
      <c r="CS30" s="622"/>
      <c r="CT30" s="622"/>
      <c r="CU30" s="622"/>
      <c r="CV30" s="622"/>
      <c r="CW30" s="622"/>
      <c r="CX30" s="622"/>
      <c r="CY30" s="623"/>
      <c r="CZ30" s="626">
        <v>1.5</v>
      </c>
      <c r="DA30" s="655"/>
      <c r="DB30" s="655"/>
      <c r="DC30" s="659"/>
      <c r="DD30" s="630">
        <v>2066810</v>
      </c>
      <c r="DE30" s="622"/>
      <c r="DF30" s="622"/>
      <c r="DG30" s="622"/>
      <c r="DH30" s="622"/>
      <c r="DI30" s="622"/>
      <c r="DJ30" s="622"/>
      <c r="DK30" s="623"/>
      <c r="DL30" s="630">
        <v>2066810</v>
      </c>
      <c r="DM30" s="622"/>
      <c r="DN30" s="622"/>
      <c r="DO30" s="622"/>
      <c r="DP30" s="622"/>
      <c r="DQ30" s="622"/>
      <c r="DR30" s="622"/>
      <c r="DS30" s="622"/>
      <c r="DT30" s="622"/>
      <c r="DU30" s="622"/>
      <c r="DV30" s="623"/>
      <c r="DW30" s="626">
        <v>2.2999999999999998</v>
      </c>
      <c r="DX30" s="655"/>
      <c r="DY30" s="655"/>
      <c r="DZ30" s="655"/>
      <c r="EA30" s="655"/>
      <c r="EB30" s="655"/>
      <c r="EC30" s="656"/>
    </row>
    <row r="31" spans="2:133" ht="11.25" customHeight="1" x14ac:dyDescent="0.2">
      <c r="B31" s="618" t="s">
        <v>309</v>
      </c>
      <c r="C31" s="619"/>
      <c r="D31" s="619"/>
      <c r="E31" s="619"/>
      <c r="F31" s="619"/>
      <c r="G31" s="619"/>
      <c r="H31" s="619"/>
      <c r="I31" s="619"/>
      <c r="J31" s="619"/>
      <c r="K31" s="619"/>
      <c r="L31" s="619"/>
      <c r="M31" s="619"/>
      <c r="N31" s="619"/>
      <c r="O31" s="619"/>
      <c r="P31" s="619"/>
      <c r="Q31" s="620"/>
      <c r="R31" s="621">
        <v>137369</v>
      </c>
      <c r="S31" s="622"/>
      <c r="T31" s="622"/>
      <c r="U31" s="622"/>
      <c r="V31" s="622"/>
      <c r="W31" s="622"/>
      <c r="X31" s="622"/>
      <c r="Y31" s="623"/>
      <c r="Z31" s="624">
        <v>0.1</v>
      </c>
      <c r="AA31" s="624"/>
      <c r="AB31" s="624"/>
      <c r="AC31" s="624"/>
      <c r="AD31" s="625" t="s">
        <v>123</v>
      </c>
      <c r="AE31" s="625"/>
      <c r="AF31" s="625"/>
      <c r="AG31" s="625"/>
      <c r="AH31" s="625"/>
      <c r="AI31" s="625"/>
      <c r="AJ31" s="625"/>
      <c r="AK31" s="625"/>
      <c r="AL31" s="626" t="s">
        <v>123</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98.2</v>
      </c>
      <c r="BH31" s="657"/>
      <c r="BI31" s="657"/>
      <c r="BJ31" s="657"/>
      <c r="BK31" s="657"/>
      <c r="BL31" s="657"/>
      <c r="BM31" s="627">
        <v>96.3</v>
      </c>
      <c r="BN31" s="679"/>
      <c r="BO31" s="679"/>
      <c r="BP31" s="679"/>
      <c r="BQ31" s="680"/>
      <c r="BR31" s="678">
        <v>98.1</v>
      </c>
      <c r="BS31" s="657"/>
      <c r="BT31" s="657"/>
      <c r="BU31" s="657"/>
      <c r="BV31" s="657"/>
      <c r="BW31" s="657"/>
      <c r="BX31" s="627">
        <v>95.7</v>
      </c>
      <c r="BY31" s="679"/>
      <c r="BZ31" s="679"/>
      <c r="CA31" s="679"/>
      <c r="CB31" s="680"/>
      <c r="CD31" s="686"/>
      <c r="CE31" s="687"/>
      <c r="CF31" s="636" t="s">
        <v>312</v>
      </c>
      <c r="CG31" s="637"/>
      <c r="CH31" s="637"/>
      <c r="CI31" s="637"/>
      <c r="CJ31" s="637"/>
      <c r="CK31" s="637"/>
      <c r="CL31" s="637"/>
      <c r="CM31" s="637"/>
      <c r="CN31" s="637"/>
      <c r="CO31" s="637"/>
      <c r="CP31" s="637"/>
      <c r="CQ31" s="638"/>
      <c r="CR31" s="621">
        <v>197020</v>
      </c>
      <c r="CS31" s="657"/>
      <c r="CT31" s="657"/>
      <c r="CU31" s="657"/>
      <c r="CV31" s="657"/>
      <c r="CW31" s="657"/>
      <c r="CX31" s="657"/>
      <c r="CY31" s="658"/>
      <c r="CZ31" s="626">
        <v>0.1</v>
      </c>
      <c r="DA31" s="655"/>
      <c r="DB31" s="655"/>
      <c r="DC31" s="659"/>
      <c r="DD31" s="630">
        <v>197020</v>
      </c>
      <c r="DE31" s="657"/>
      <c r="DF31" s="657"/>
      <c r="DG31" s="657"/>
      <c r="DH31" s="657"/>
      <c r="DI31" s="657"/>
      <c r="DJ31" s="657"/>
      <c r="DK31" s="658"/>
      <c r="DL31" s="630">
        <v>197020</v>
      </c>
      <c r="DM31" s="657"/>
      <c r="DN31" s="657"/>
      <c r="DO31" s="657"/>
      <c r="DP31" s="657"/>
      <c r="DQ31" s="657"/>
      <c r="DR31" s="657"/>
      <c r="DS31" s="657"/>
      <c r="DT31" s="657"/>
      <c r="DU31" s="657"/>
      <c r="DV31" s="658"/>
      <c r="DW31" s="626">
        <v>0.2</v>
      </c>
      <c r="DX31" s="655"/>
      <c r="DY31" s="655"/>
      <c r="DZ31" s="655"/>
      <c r="EA31" s="655"/>
      <c r="EB31" s="655"/>
      <c r="EC31" s="656"/>
    </row>
    <row r="32" spans="2:133" ht="11.25" customHeight="1" x14ac:dyDescent="0.2">
      <c r="B32" s="618" t="s">
        <v>313</v>
      </c>
      <c r="C32" s="619"/>
      <c r="D32" s="619"/>
      <c r="E32" s="619"/>
      <c r="F32" s="619"/>
      <c r="G32" s="619"/>
      <c r="H32" s="619"/>
      <c r="I32" s="619"/>
      <c r="J32" s="619"/>
      <c r="K32" s="619"/>
      <c r="L32" s="619"/>
      <c r="M32" s="619"/>
      <c r="N32" s="619"/>
      <c r="O32" s="619"/>
      <c r="P32" s="619"/>
      <c r="Q32" s="620"/>
      <c r="R32" s="621">
        <v>183021</v>
      </c>
      <c r="S32" s="622"/>
      <c r="T32" s="622"/>
      <c r="U32" s="622"/>
      <c r="V32" s="622"/>
      <c r="W32" s="622"/>
      <c r="X32" s="622"/>
      <c r="Y32" s="623"/>
      <c r="Z32" s="624">
        <v>0.1</v>
      </c>
      <c r="AA32" s="624"/>
      <c r="AB32" s="624"/>
      <c r="AC32" s="624"/>
      <c r="AD32" s="625" t="s">
        <v>241</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t="s">
        <v>123</v>
      </c>
      <c r="BH32" s="691"/>
      <c r="BI32" s="691"/>
      <c r="BJ32" s="691"/>
      <c r="BK32" s="691"/>
      <c r="BL32" s="691"/>
      <c r="BM32" s="692" t="s">
        <v>179</v>
      </c>
      <c r="BN32" s="691"/>
      <c r="BO32" s="691"/>
      <c r="BP32" s="691"/>
      <c r="BQ32" s="693"/>
      <c r="BR32" s="690" t="s">
        <v>123</v>
      </c>
      <c r="BS32" s="691"/>
      <c r="BT32" s="691"/>
      <c r="BU32" s="691"/>
      <c r="BV32" s="691"/>
      <c r="BW32" s="691"/>
      <c r="BX32" s="692" t="s">
        <v>179</v>
      </c>
      <c r="BY32" s="691"/>
      <c r="BZ32" s="691"/>
      <c r="CA32" s="691"/>
      <c r="CB32" s="693"/>
      <c r="CD32" s="688"/>
      <c r="CE32" s="689"/>
      <c r="CF32" s="636" t="s">
        <v>315</v>
      </c>
      <c r="CG32" s="637"/>
      <c r="CH32" s="637"/>
      <c r="CI32" s="637"/>
      <c r="CJ32" s="637"/>
      <c r="CK32" s="637"/>
      <c r="CL32" s="637"/>
      <c r="CM32" s="637"/>
      <c r="CN32" s="637"/>
      <c r="CO32" s="637"/>
      <c r="CP32" s="637"/>
      <c r="CQ32" s="638"/>
      <c r="CR32" s="621" t="s">
        <v>123</v>
      </c>
      <c r="CS32" s="622"/>
      <c r="CT32" s="622"/>
      <c r="CU32" s="622"/>
      <c r="CV32" s="622"/>
      <c r="CW32" s="622"/>
      <c r="CX32" s="622"/>
      <c r="CY32" s="623"/>
      <c r="CZ32" s="626" t="s">
        <v>179</v>
      </c>
      <c r="DA32" s="655"/>
      <c r="DB32" s="655"/>
      <c r="DC32" s="659"/>
      <c r="DD32" s="630" t="s">
        <v>179</v>
      </c>
      <c r="DE32" s="622"/>
      <c r="DF32" s="622"/>
      <c r="DG32" s="622"/>
      <c r="DH32" s="622"/>
      <c r="DI32" s="622"/>
      <c r="DJ32" s="622"/>
      <c r="DK32" s="623"/>
      <c r="DL32" s="630" t="s">
        <v>241</v>
      </c>
      <c r="DM32" s="622"/>
      <c r="DN32" s="622"/>
      <c r="DO32" s="622"/>
      <c r="DP32" s="622"/>
      <c r="DQ32" s="622"/>
      <c r="DR32" s="622"/>
      <c r="DS32" s="622"/>
      <c r="DT32" s="622"/>
      <c r="DU32" s="622"/>
      <c r="DV32" s="623"/>
      <c r="DW32" s="626" t="s">
        <v>123</v>
      </c>
      <c r="DX32" s="655"/>
      <c r="DY32" s="655"/>
      <c r="DZ32" s="655"/>
      <c r="EA32" s="655"/>
      <c r="EB32" s="655"/>
      <c r="EC32" s="656"/>
    </row>
    <row r="33" spans="2:133" ht="11.25" customHeight="1" x14ac:dyDescent="0.2">
      <c r="B33" s="618" t="s">
        <v>316</v>
      </c>
      <c r="C33" s="619"/>
      <c r="D33" s="619"/>
      <c r="E33" s="619"/>
      <c r="F33" s="619"/>
      <c r="G33" s="619"/>
      <c r="H33" s="619"/>
      <c r="I33" s="619"/>
      <c r="J33" s="619"/>
      <c r="K33" s="619"/>
      <c r="L33" s="619"/>
      <c r="M33" s="619"/>
      <c r="N33" s="619"/>
      <c r="O33" s="619"/>
      <c r="P33" s="619"/>
      <c r="Q33" s="620"/>
      <c r="R33" s="621">
        <v>3851412</v>
      </c>
      <c r="S33" s="622"/>
      <c r="T33" s="622"/>
      <c r="U33" s="622"/>
      <c r="V33" s="622"/>
      <c r="W33" s="622"/>
      <c r="X33" s="622"/>
      <c r="Y33" s="623"/>
      <c r="Z33" s="624">
        <v>2.7</v>
      </c>
      <c r="AA33" s="624"/>
      <c r="AB33" s="624"/>
      <c r="AC33" s="624"/>
      <c r="AD33" s="625" t="s">
        <v>123</v>
      </c>
      <c r="AE33" s="625"/>
      <c r="AF33" s="625"/>
      <c r="AG33" s="625"/>
      <c r="AH33" s="625"/>
      <c r="AI33" s="625"/>
      <c r="AJ33" s="625"/>
      <c r="AK33" s="625"/>
      <c r="AL33" s="626" t="s">
        <v>123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53351180</v>
      </c>
      <c r="CS33" s="657"/>
      <c r="CT33" s="657"/>
      <c r="CU33" s="657"/>
      <c r="CV33" s="657"/>
      <c r="CW33" s="657"/>
      <c r="CX33" s="657"/>
      <c r="CY33" s="658"/>
      <c r="CZ33" s="626">
        <v>38.4</v>
      </c>
      <c r="DA33" s="655"/>
      <c r="DB33" s="655"/>
      <c r="DC33" s="659"/>
      <c r="DD33" s="630">
        <v>44423855</v>
      </c>
      <c r="DE33" s="657"/>
      <c r="DF33" s="657"/>
      <c r="DG33" s="657"/>
      <c r="DH33" s="657"/>
      <c r="DI33" s="657"/>
      <c r="DJ33" s="657"/>
      <c r="DK33" s="658"/>
      <c r="DL33" s="630">
        <v>29865169</v>
      </c>
      <c r="DM33" s="657"/>
      <c r="DN33" s="657"/>
      <c r="DO33" s="657"/>
      <c r="DP33" s="657"/>
      <c r="DQ33" s="657"/>
      <c r="DR33" s="657"/>
      <c r="DS33" s="657"/>
      <c r="DT33" s="657"/>
      <c r="DU33" s="657"/>
      <c r="DV33" s="658"/>
      <c r="DW33" s="626">
        <v>33.299999999999997</v>
      </c>
      <c r="DX33" s="655"/>
      <c r="DY33" s="655"/>
      <c r="DZ33" s="655"/>
      <c r="EA33" s="655"/>
      <c r="EB33" s="655"/>
      <c r="EC33" s="656"/>
    </row>
    <row r="34" spans="2:133" ht="11.25" customHeight="1" x14ac:dyDescent="0.2">
      <c r="B34" s="618" t="s">
        <v>318</v>
      </c>
      <c r="C34" s="619"/>
      <c r="D34" s="619"/>
      <c r="E34" s="619"/>
      <c r="F34" s="619"/>
      <c r="G34" s="619"/>
      <c r="H34" s="619"/>
      <c r="I34" s="619"/>
      <c r="J34" s="619"/>
      <c r="K34" s="619"/>
      <c r="L34" s="619"/>
      <c r="M34" s="619"/>
      <c r="N34" s="619"/>
      <c r="O34" s="619"/>
      <c r="P34" s="619"/>
      <c r="Q34" s="620"/>
      <c r="R34" s="621">
        <v>2760336</v>
      </c>
      <c r="S34" s="622"/>
      <c r="T34" s="622"/>
      <c r="U34" s="622"/>
      <c r="V34" s="622"/>
      <c r="W34" s="622"/>
      <c r="X34" s="622"/>
      <c r="Y34" s="623"/>
      <c r="Z34" s="624">
        <v>1.9</v>
      </c>
      <c r="AA34" s="624"/>
      <c r="AB34" s="624"/>
      <c r="AC34" s="624"/>
      <c r="AD34" s="625">
        <v>142</v>
      </c>
      <c r="AE34" s="625"/>
      <c r="AF34" s="625"/>
      <c r="AG34" s="625"/>
      <c r="AH34" s="625"/>
      <c r="AI34" s="625"/>
      <c r="AJ34" s="625"/>
      <c r="AK34" s="625"/>
      <c r="AL34" s="626">
        <v>0</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27141042</v>
      </c>
      <c r="CS34" s="622"/>
      <c r="CT34" s="622"/>
      <c r="CU34" s="622"/>
      <c r="CV34" s="622"/>
      <c r="CW34" s="622"/>
      <c r="CX34" s="622"/>
      <c r="CY34" s="623"/>
      <c r="CZ34" s="626">
        <v>19.5</v>
      </c>
      <c r="DA34" s="655"/>
      <c r="DB34" s="655"/>
      <c r="DC34" s="659"/>
      <c r="DD34" s="630">
        <v>23132295</v>
      </c>
      <c r="DE34" s="622"/>
      <c r="DF34" s="622"/>
      <c r="DG34" s="622"/>
      <c r="DH34" s="622"/>
      <c r="DI34" s="622"/>
      <c r="DJ34" s="622"/>
      <c r="DK34" s="623"/>
      <c r="DL34" s="630">
        <v>17635775</v>
      </c>
      <c r="DM34" s="622"/>
      <c r="DN34" s="622"/>
      <c r="DO34" s="622"/>
      <c r="DP34" s="622"/>
      <c r="DQ34" s="622"/>
      <c r="DR34" s="622"/>
      <c r="DS34" s="622"/>
      <c r="DT34" s="622"/>
      <c r="DU34" s="622"/>
      <c r="DV34" s="623"/>
      <c r="DW34" s="626">
        <v>19.7</v>
      </c>
      <c r="DX34" s="655"/>
      <c r="DY34" s="655"/>
      <c r="DZ34" s="655"/>
      <c r="EA34" s="655"/>
      <c r="EB34" s="655"/>
      <c r="EC34" s="656"/>
    </row>
    <row r="35" spans="2:133" ht="11.25" customHeight="1" x14ac:dyDescent="0.2">
      <c r="B35" s="618" t="s">
        <v>322</v>
      </c>
      <c r="C35" s="619"/>
      <c r="D35" s="619"/>
      <c r="E35" s="619"/>
      <c r="F35" s="619"/>
      <c r="G35" s="619"/>
      <c r="H35" s="619"/>
      <c r="I35" s="619"/>
      <c r="J35" s="619"/>
      <c r="K35" s="619"/>
      <c r="L35" s="619"/>
      <c r="M35" s="619"/>
      <c r="N35" s="619"/>
      <c r="O35" s="619"/>
      <c r="P35" s="619"/>
      <c r="Q35" s="620"/>
      <c r="R35" s="621">
        <v>858000</v>
      </c>
      <c r="S35" s="622"/>
      <c r="T35" s="622"/>
      <c r="U35" s="622"/>
      <c r="V35" s="622"/>
      <c r="W35" s="622"/>
      <c r="X35" s="622"/>
      <c r="Y35" s="623"/>
      <c r="Z35" s="624">
        <v>0.6</v>
      </c>
      <c r="AA35" s="624"/>
      <c r="AB35" s="624"/>
      <c r="AC35" s="624"/>
      <c r="AD35" s="625" t="s">
        <v>179</v>
      </c>
      <c r="AE35" s="625"/>
      <c r="AF35" s="625"/>
      <c r="AG35" s="625"/>
      <c r="AH35" s="625"/>
      <c r="AI35" s="625"/>
      <c r="AJ35" s="625"/>
      <c r="AK35" s="625"/>
      <c r="AL35" s="626" t="s">
        <v>241</v>
      </c>
      <c r="AM35" s="627"/>
      <c r="AN35" s="627"/>
      <c r="AO35" s="628"/>
      <c r="AP35" s="214"/>
      <c r="AQ35" s="694" t="s">
        <v>323</v>
      </c>
      <c r="AR35" s="695"/>
      <c r="AS35" s="695"/>
      <c r="AT35" s="695"/>
      <c r="AU35" s="695"/>
      <c r="AV35" s="695"/>
      <c r="AW35" s="695"/>
      <c r="AX35" s="695"/>
      <c r="AY35" s="696"/>
      <c r="AZ35" s="610">
        <v>12295605</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874875</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1228026</v>
      </c>
      <c r="CS35" s="657"/>
      <c r="CT35" s="657"/>
      <c r="CU35" s="657"/>
      <c r="CV35" s="657"/>
      <c r="CW35" s="657"/>
      <c r="CX35" s="657"/>
      <c r="CY35" s="658"/>
      <c r="CZ35" s="626">
        <v>0.9</v>
      </c>
      <c r="DA35" s="655"/>
      <c r="DB35" s="655"/>
      <c r="DC35" s="659"/>
      <c r="DD35" s="630">
        <v>1161738</v>
      </c>
      <c r="DE35" s="657"/>
      <c r="DF35" s="657"/>
      <c r="DG35" s="657"/>
      <c r="DH35" s="657"/>
      <c r="DI35" s="657"/>
      <c r="DJ35" s="657"/>
      <c r="DK35" s="658"/>
      <c r="DL35" s="630">
        <v>1161738</v>
      </c>
      <c r="DM35" s="657"/>
      <c r="DN35" s="657"/>
      <c r="DO35" s="657"/>
      <c r="DP35" s="657"/>
      <c r="DQ35" s="657"/>
      <c r="DR35" s="657"/>
      <c r="DS35" s="657"/>
      <c r="DT35" s="657"/>
      <c r="DU35" s="657"/>
      <c r="DV35" s="658"/>
      <c r="DW35" s="626">
        <v>1.3</v>
      </c>
      <c r="DX35" s="655"/>
      <c r="DY35" s="655"/>
      <c r="DZ35" s="655"/>
      <c r="EA35" s="655"/>
      <c r="EB35" s="655"/>
      <c r="EC35" s="656"/>
    </row>
    <row r="36" spans="2:133" ht="11.25" customHeight="1" x14ac:dyDescent="0.2">
      <c r="B36" s="618" t="s">
        <v>326</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179</v>
      </c>
      <c r="AA36" s="624"/>
      <c r="AB36" s="624"/>
      <c r="AC36" s="624"/>
      <c r="AD36" s="625" t="s">
        <v>123</v>
      </c>
      <c r="AE36" s="625"/>
      <c r="AF36" s="625"/>
      <c r="AG36" s="625"/>
      <c r="AH36" s="625"/>
      <c r="AI36" s="625"/>
      <c r="AJ36" s="625"/>
      <c r="AK36" s="625"/>
      <c r="AL36" s="626" t="s">
        <v>241</v>
      </c>
      <c r="AM36" s="627"/>
      <c r="AN36" s="627"/>
      <c r="AO36" s="628"/>
      <c r="AQ36" s="698" t="s">
        <v>327</v>
      </c>
      <c r="AR36" s="699"/>
      <c r="AS36" s="699"/>
      <c r="AT36" s="699"/>
      <c r="AU36" s="699"/>
      <c r="AV36" s="699"/>
      <c r="AW36" s="699"/>
      <c r="AX36" s="699"/>
      <c r="AY36" s="700"/>
      <c r="AZ36" s="621">
        <v>52125</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563900</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7268118</v>
      </c>
      <c r="CS36" s="622"/>
      <c r="CT36" s="622"/>
      <c r="CU36" s="622"/>
      <c r="CV36" s="622"/>
      <c r="CW36" s="622"/>
      <c r="CX36" s="622"/>
      <c r="CY36" s="623"/>
      <c r="CZ36" s="626">
        <v>5.2</v>
      </c>
      <c r="DA36" s="655"/>
      <c r="DB36" s="655"/>
      <c r="DC36" s="659"/>
      <c r="DD36" s="630">
        <v>5525709</v>
      </c>
      <c r="DE36" s="622"/>
      <c r="DF36" s="622"/>
      <c r="DG36" s="622"/>
      <c r="DH36" s="622"/>
      <c r="DI36" s="622"/>
      <c r="DJ36" s="622"/>
      <c r="DK36" s="623"/>
      <c r="DL36" s="630">
        <v>3820004</v>
      </c>
      <c r="DM36" s="622"/>
      <c r="DN36" s="622"/>
      <c r="DO36" s="622"/>
      <c r="DP36" s="622"/>
      <c r="DQ36" s="622"/>
      <c r="DR36" s="622"/>
      <c r="DS36" s="622"/>
      <c r="DT36" s="622"/>
      <c r="DU36" s="622"/>
      <c r="DV36" s="623"/>
      <c r="DW36" s="626">
        <v>4.3</v>
      </c>
      <c r="DX36" s="655"/>
      <c r="DY36" s="655"/>
      <c r="DZ36" s="655"/>
      <c r="EA36" s="655"/>
      <c r="EB36" s="655"/>
      <c r="EC36" s="656"/>
    </row>
    <row r="37" spans="2:133" ht="11.25" customHeight="1" x14ac:dyDescent="0.2">
      <c r="B37" s="618" t="s">
        <v>330</v>
      </c>
      <c r="C37" s="619"/>
      <c r="D37" s="619"/>
      <c r="E37" s="619"/>
      <c r="F37" s="619"/>
      <c r="G37" s="619"/>
      <c r="H37" s="619"/>
      <c r="I37" s="619"/>
      <c r="J37" s="619"/>
      <c r="K37" s="619"/>
      <c r="L37" s="619"/>
      <c r="M37" s="619"/>
      <c r="N37" s="619"/>
      <c r="O37" s="619"/>
      <c r="P37" s="619"/>
      <c r="Q37" s="620"/>
      <c r="R37" s="621" t="s">
        <v>179</v>
      </c>
      <c r="S37" s="622"/>
      <c r="T37" s="622"/>
      <c r="U37" s="622"/>
      <c r="V37" s="622"/>
      <c r="W37" s="622"/>
      <c r="X37" s="622"/>
      <c r="Y37" s="623"/>
      <c r="Z37" s="624" t="s">
        <v>123</v>
      </c>
      <c r="AA37" s="624"/>
      <c r="AB37" s="624"/>
      <c r="AC37" s="624"/>
      <c r="AD37" s="625" t="s">
        <v>241</v>
      </c>
      <c r="AE37" s="625"/>
      <c r="AF37" s="625"/>
      <c r="AG37" s="625"/>
      <c r="AH37" s="625"/>
      <c r="AI37" s="625"/>
      <c r="AJ37" s="625"/>
      <c r="AK37" s="625"/>
      <c r="AL37" s="626" t="s">
        <v>123</v>
      </c>
      <c r="AM37" s="627"/>
      <c r="AN37" s="627"/>
      <c r="AO37" s="628"/>
      <c r="AQ37" s="698" t="s">
        <v>331</v>
      </c>
      <c r="AR37" s="699"/>
      <c r="AS37" s="699"/>
      <c r="AT37" s="699"/>
      <c r="AU37" s="699"/>
      <c r="AV37" s="699"/>
      <c r="AW37" s="699"/>
      <c r="AX37" s="699"/>
      <c r="AY37" s="700"/>
      <c r="AZ37" s="621" t="s">
        <v>179</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76982</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1659895</v>
      </c>
      <c r="CS37" s="657"/>
      <c r="CT37" s="657"/>
      <c r="CU37" s="657"/>
      <c r="CV37" s="657"/>
      <c r="CW37" s="657"/>
      <c r="CX37" s="657"/>
      <c r="CY37" s="658"/>
      <c r="CZ37" s="626">
        <v>1.2</v>
      </c>
      <c r="DA37" s="655"/>
      <c r="DB37" s="655"/>
      <c r="DC37" s="659"/>
      <c r="DD37" s="630">
        <v>1659895</v>
      </c>
      <c r="DE37" s="657"/>
      <c r="DF37" s="657"/>
      <c r="DG37" s="657"/>
      <c r="DH37" s="657"/>
      <c r="DI37" s="657"/>
      <c r="DJ37" s="657"/>
      <c r="DK37" s="658"/>
      <c r="DL37" s="630">
        <v>1158426</v>
      </c>
      <c r="DM37" s="657"/>
      <c r="DN37" s="657"/>
      <c r="DO37" s="657"/>
      <c r="DP37" s="657"/>
      <c r="DQ37" s="657"/>
      <c r="DR37" s="657"/>
      <c r="DS37" s="657"/>
      <c r="DT37" s="657"/>
      <c r="DU37" s="657"/>
      <c r="DV37" s="658"/>
      <c r="DW37" s="626">
        <v>1.3</v>
      </c>
      <c r="DX37" s="655"/>
      <c r="DY37" s="655"/>
      <c r="DZ37" s="655"/>
      <c r="EA37" s="655"/>
      <c r="EB37" s="655"/>
      <c r="EC37" s="656"/>
    </row>
    <row r="38" spans="2:133" ht="11.25" customHeight="1" x14ac:dyDescent="0.2">
      <c r="B38" s="666" t="s">
        <v>334</v>
      </c>
      <c r="C38" s="667"/>
      <c r="D38" s="667"/>
      <c r="E38" s="667"/>
      <c r="F38" s="667"/>
      <c r="G38" s="667"/>
      <c r="H38" s="667"/>
      <c r="I38" s="667"/>
      <c r="J38" s="667"/>
      <c r="K38" s="667"/>
      <c r="L38" s="667"/>
      <c r="M38" s="667"/>
      <c r="N38" s="667"/>
      <c r="O38" s="667"/>
      <c r="P38" s="667"/>
      <c r="Q38" s="668"/>
      <c r="R38" s="701">
        <v>144734808</v>
      </c>
      <c r="S38" s="702"/>
      <c r="T38" s="702"/>
      <c r="U38" s="702"/>
      <c r="V38" s="702"/>
      <c r="W38" s="702"/>
      <c r="X38" s="702"/>
      <c r="Y38" s="703"/>
      <c r="Z38" s="704">
        <v>100</v>
      </c>
      <c r="AA38" s="704"/>
      <c r="AB38" s="704"/>
      <c r="AC38" s="704"/>
      <c r="AD38" s="705">
        <v>89730078</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t="s">
        <v>123</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98236</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12295605</v>
      </c>
      <c r="CS38" s="622"/>
      <c r="CT38" s="622"/>
      <c r="CU38" s="622"/>
      <c r="CV38" s="622"/>
      <c r="CW38" s="622"/>
      <c r="CX38" s="622"/>
      <c r="CY38" s="623"/>
      <c r="CZ38" s="626">
        <v>8.8000000000000007</v>
      </c>
      <c r="DA38" s="655"/>
      <c r="DB38" s="655"/>
      <c r="DC38" s="659"/>
      <c r="DD38" s="630">
        <v>10387521</v>
      </c>
      <c r="DE38" s="622"/>
      <c r="DF38" s="622"/>
      <c r="DG38" s="622"/>
      <c r="DH38" s="622"/>
      <c r="DI38" s="622"/>
      <c r="DJ38" s="622"/>
      <c r="DK38" s="623"/>
      <c r="DL38" s="630">
        <v>7246163</v>
      </c>
      <c r="DM38" s="622"/>
      <c r="DN38" s="622"/>
      <c r="DO38" s="622"/>
      <c r="DP38" s="622"/>
      <c r="DQ38" s="622"/>
      <c r="DR38" s="622"/>
      <c r="DS38" s="622"/>
      <c r="DT38" s="622"/>
      <c r="DU38" s="622"/>
      <c r="DV38" s="623"/>
      <c r="DW38" s="626">
        <v>8.1</v>
      </c>
      <c r="DX38" s="655"/>
      <c r="DY38" s="655"/>
      <c r="DZ38" s="655"/>
      <c r="EA38" s="655"/>
      <c r="EB38" s="655"/>
      <c r="EC38" s="656"/>
    </row>
    <row r="39" spans="2:133" ht="11.25" customHeight="1" x14ac:dyDescent="0.2">
      <c r="AQ39" s="698" t="s">
        <v>338</v>
      </c>
      <c r="AR39" s="699"/>
      <c r="AS39" s="699"/>
      <c r="AT39" s="699"/>
      <c r="AU39" s="699"/>
      <c r="AV39" s="699"/>
      <c r="AW39" s="699"/>
      <c r="AX39" s="699"/>
      <c r="AY39" s="700"/>
      <c r="AZ39" s="621" t="s">
        <v>123</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98</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4265408</v>
      </c>
      <c r="CS39" s="657"/>
      <c r="CT39" s="657"/>
      <c r="CU39" s="657"/>
      <c r="CV39" s="657"/>
      <c r="CW39" s="657"/>
      <c r="CX39" s="657"/>
      <c r="CY39" s="658"/>
      <c r="CZ39" s="626">
        <v>3.1</v>
      </c>
      <c r="DA39" s="655"/>
      <c r="DB39" s="655"/>
      <c r="DC39" s="659"/>
      <c r="DD39" s="630">
        <v>4215103</v>
      </c>
      <c r="DE39" s="657"/>
      <c r="DF39" s="657"/>
      <c r="DG39" s="657"/>
      <c r="DH39" s="657"/>
      <c r="DI39" s="657"/>
      <c r="DJ39" s="657"/>
      <c r="DK39" s="658"/>
      <c r="DL39" s="630" t="s">
        <v>123</v>
      </c>
      <c r="DM39" s="657"/>
      <c r="DN39" s="657"/>
      <c r="DO39" s="657"/>
      <c r="DP39" s="657"/>
      <c r="DQ39" s="657"/>
      <c r="DR39" s="657"/>
      <c r="DS39" s="657"/>
      <c r="DT39" s="657"/>
      <c r="DU39" s="657"/>
      <c r="DV39" s="658"/>
      <c r="DW39" s="626" t="s">
        <v>123</v>
      </c>
      <c r="DX39" s="655"/>
      <c r="DY39" s="655"/>
      <c r="DZ39" s="655"/>
      <c r="EA39" s="655"/>
      <c r="EB39" s="655"/>
      <c r="EC39" s="656"/>
    </row>
    <row r="40" spans="2:133" ht="11.25" customHeight="1" x14ac:dyDescent="0.2">
      <c r="AQ40" s="698" t="s">
        <v>342</v>
      </c>
      <c r="AR40" s="699"/>
      <c r="AS40" s="699"/>
      <c r="AT40" s="699"/>
      <c r="AU40" s="699"/>
      <c r="AV40" s="699"/>
      <c r="AW40" s="699"/>
      <c r="AX40" s="699"/>
      <c r="AY40" s="700"/>
      <c r="AZ40" s="621">
        <v>5580385</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105</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1152981</v>
      </c>
      <c r="CS40" s="622"/>
      <c r="CT40" s="622"/>
      <c r="CU40" s="622"/>
      <c r="CV40" s="622"/>
      <c r="CW40" s="622"/>
      <c r="CX40" s="622"/>
      <c r="CY40" s="623"/>
      <c r="CZ40" s="626">
        <v>0.8</v>
      </c>
      <c r="DA40" s="655"/>
      <c r="DB40" s="655"/>
      <c r="DC40" s="659"/>
      <c r="DD40" s="630">
        <v>1489</v>
      </c>
      <c r="DE40" s="622"/>
      <c r="DF40" s="622"/>
      <c r="DG40" s="622"/>
      <c r="DH40" s="622"/>
      <c r="DI40" s="622"/>
      <c r="DJ40" s="622"/>
      <c r="DK40" s="623"/>
      <c r="DL40" s="630">
        <v>1489</v>
      </c>
      <c r="DM40" s="622"/>
      <c r="DN40" s="622"/>
      <c r="DO40" s="622"/>
      <c r="DP40" s="622"/>
      <c r="DQ40" s="622"/>
      <c r="DR40" s="622"/>
      <c r="DS40" s="622"/>
      <c r="DT40" s="622"/>
      <c r="DU40" s="622"/>
      <c r="DV40" s="623"/>
      <c r="DW40" s="626">
        <v>0</v>
      </c>
      <c r="DX40" s="655"/>
      <c r="DY40" s="655"/>
      <c r="DZ40" s="655"/>
      <c r="EA40" s="655"/>
      <c r="EB40" s="655"/>
      <c r="EC40" s="656"/>
    </row>
    <row r="41" spans="2:133" ht="11.25" customHeight="1" x14ac:dyDescent="0.2">
      <c r="AQ41" s="708" t="s">
        <v>345</v>
      </c>
      <c r="AR41" s="709"/>
      <c r="AS41" s="709"/>
      <c r="AT41" s="709"/>
      <c r="AU41" s="709"/>
      <c r="AV41" s="709"/>
      <c r="AW41" s="709"/>
      <c r="AX41" s="709"/>
      <c r="AY41" s="710"/>
      <c r="AZ41" s="701">
        <v>6663095</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221</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241</v>
      </c>
      <c r="CS41" s="657"/>
      <c r="CT41" s="657"/>
      <c r="CU41" s="657"/>
      <c r="CV41" s="657"/>
      <c r="CW41" s="657"/>
      <c r="CX41" s="657"/>
      <c r="CY41" s="658"/>
      <c r="CZ41" s="626" t="s">
        <v>123</v>
      </c>
      <c r="DA41" s="655"/>
      <c r="DB41" s="655"/>
      <c r="DC41" s="659"/>
      <c r="DD41" s="630" t="s">
        <v>179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2">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8994380</v>
      </c>
      <c r="CS42" s="622"/>
      <c r="CT42" s="622"/>
      <c r="CU42" s="622"/>
      <c r="CV42" s="622"/>
      <c r="CW42" s="622"/>
      <c r="CX42" s="622"/>
      <c r="CY42" s="623"/>
      <c r="CZ42" s="626">
        <v>6.5</v>
      </c>
      <c r="DA42" s="627"/>
      <c r="DB42" s="627"/>
      <c r="DC42" s="722"/>
      <c r="DD42" s="630">
        <v>4646593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2">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412247</v>
      </c>
      <c r="CS43" s="657"/>
      <c r="CT43" s="657"/>
      <c r="CU43" s="657"/>
      <c r="CV43" s="657"/>
      <c r="CW43" s="657"/>
      <c r="CX43" s="657"/>
      <c r="CY43" s="658"/>
      <c r="CZ43" s="626">
        <v>0.3</v>
      </c>
      <c r="DA43" s="655"/>
      <c r="DB43" s="655"/>
      <c r="DC43" s="659"/>
      <c r="DD43" s="630">
        <v>409153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2">
      <c r="B44" s="220" t="s">
        <v>352</v>
      </c>
      <c r="CD44" s="733" t="s">
        <v>303</v>
      </c>
      <c r="CE44" s="734"/>
      <c r="CF44" s="618" t="s">
        <v>353</v>
      </c>
      <c r="CG44" s="619"/>
      <c r="CH44" s="619"/>
      <c r="CI44" s="619"/>
      <c r="CJ44" s="619"/>
      <c r="CK44" s="619"/>
      <c r="CL44" s="619"/>
      <c r="CM44" s="619"/>
      <c r="CN44" s="619"/>
      <c r="CO44" s="619"/>
      <c r="CP44" s="619"/>
      <c r="CQ44" s="620"/>
      <c r="CR44" s="621">
        <v>8994380</v>
      </c>
      <c r="CS44" s="622"/>
      <c r="CT44" s="622"/>
      <c r="CU44" s="622"/>
      <c r="CV44" s="622"/>
      <c r="CW44" s="622"/>
      <c r="CX44" s="622"/>
      <c r="CY44" s="623"/>
      <c r="CZ44" s="626">
        <v>6.5</v>
      </c>
      <c r="DA44" s="627"/>
      <c r="DB44" s="627"/>
      <c r="DC44" s="722"/>
      <c r="DD44" s="630">
        <v>4646593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2">
      <c r="CD45" s="735"/>
      <c r="CE45" s="736"/>
      <c r="CF45" s="618" t="s">
        <v>354</v>
      </c>
      <c r="CG45" s="619"/>
      <c r="CH45" s="619"/>
      <c r="CI45" s="619"/>
      <c r="CJ45" s="619"/>
      <c r="CK45" s="619"/>
      <c r="CL45" s="619"/>
      <c r="CM45" s="619"/>
      <c r="CN45" s="619"/>
      <c r="CO45" s="619"/>
      <c r="CP45" s="619"/>
      <c r="CQ45" s="620"/>
      <c r="CR45" s="621">
        <v>2991493</v>
      </c>
      <c r="CS45" s="657"/>
      <c r="CT45" s="657"/>
      <c r="CU45" s="657"/>
      <c r="CV45" s="657"/>
      <c r="CW45" s="657"/>
      <c r="CX45" s="657"/>
      <c r="CY45" s="658"/>
      <c r="CZ45" s="626">
        <v>2.2000000000000002</v>
      </c>
      <c r="DA45" s="655"/>
      <c r="DB45" s="655"/>
      <c r="DC45" s="659"/>
      <c r="DD45" s="630">
        <v>1016714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2">
      <c r="CD46" s="735"/>
      <c r="CE46" s="736"/>
      <c r="CF46" s="618" t="s">
        <v>355</v>
      </c>
      <c r="CG46" s="619"/>
      <c r="CH46" s="619"/>
      <c r="CI46" s="619"/>
      <c r="CJ46" s="619"/>
      <c r="CK46" s="619"/>
      <c r="CL46" s="619"/>
      <c r="CM46" s="619"/>
      <c r="CN46" s="619"/>
      <c r="CO46" s="619"/>
      <c r="CP46" s="619"/>
      <c r="CQ46" s="620"/>
      <c r="CR46" s="621">
        <v>6002887</v>
      </c>
      <c r="CS46" s="622"/>
      <c r="CT46" s="622"/>
      <c r="CU46" s="622"/>
      <c r="CV46" s="622"/>
      <c r="CW46" s="622"/>
      <c r="CX46" s="622"/>
      <c r="CY46" s="623"/>
      <c r="CZ46" s="626">
        <v>4.3</v>
      </c>
      <c r="DA46" s="627"/>
      <c r="DB46" s="627"/>
      <c r="DC46" s="722"/>
      <c r="DD46" s="630">
        <v>3629879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2">
      <c r="CD47" s="735"/>
      <c r="CE47" s="736"/>
      <c r="CF47" s="618" t="s">
        <v>356</v>
      </c>
      <c r="CG47" s="619"/>
      <c r="CH47" s="619"/>
      <c r="CI47" s="619"/>
      <c r="CJ47" s="619"/>
      <c r="CK47" s="619"/>
      <c r="CL47" s="619"/>
      <c r="CM47" s="619"/>
      <c r="CN47" s="619"/>
      <c r="CO47" s="619"/>
      <c r="CP47" s="619"/>
      <c r="CQ47" s="620"/>
      <c r="CR47" s="621" t="s">
        <v>123</v>
      </c>
      <c r="CS47" s="657"/>
      <c r="CT47" s="657"/>
      <c r="CU47" s="657"/>
      <c r="CV47" s="657"/>
      <c r="CW47" s="657"/>
      <c r="CX47" s="657"/>
      <c r="CY47" s="658"/>
      <c r="CZ47" s="626" t="s">
        <v>179</v>
      </c>
      <c r="DA47" s="655"/>
      <c r="DB47" s="655"/>
      <c r="DC47" s="659"/>
      <c r="DD47" s="630" t="s">
        <v>123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ht="10.8" x14ac:dyDescent="0.2">
      <c r="CD48" s="737"/>
      <c r="CE48" s="738"/>
      <c r="CF48" s="618" t="s">
        <v>357</v>
      </c>
      <c r="CG48" s="619"/>
      <c r="CH48" s="619"/>
      <c r="CI48" s="619"/>
      <c r="CJ48" s="619"/>
      <c r="CK48" s="619"/>
      <c r="CL48" s="619"/>
      <c r="CM48" s="619"/>
      <c r="CN48" s="619"/>
      <c r="CO48" s="619"/>
      <c r="CP48" s="619"/>
      <c r="CQ48" s="620"/>
      <c r="CR48" s="621" t="s">
        <v>123</v>
      </c>
      <c r="CS48" s="622"/>
      <c r="CT48" s="622"/>
      <c r="CU48" s="622"/>
      <c r="CV48" s="622"/>
      <c r="CW48" s="622"/>
      <c r="CX48" s="622"/>
      <c r="CY48" s="623"/>
      <c r="CZ48" s="626" t="s">
        <v>241</v>
      </c>
      <c r="DA48" s="627"/>
      <c r="DB48" s="627"/>
      <c r="DC48" s="722"/>
      <c r="DD48" s="630" t="s">
        <v>179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2">
      <c r="CD49" s="666" t="s">
        <v>358</v>
      </c>
      <c r="CE49" s="667"/>
      <c r="CF49" s="667"/>
      <c r="CG49" s="667"/>
      <c r="CH49" s="667"/>
      <c r="CI49" s="667"/>
      <c r="CJ49" s="667"/>
      <c r="CK49" s="667"/>
      <c r="CL49" s="667"/>
      <c r="CM49" s="667"/>
      <c r="CN49" s="667"/>
      <c r="CO49" s="667"/>
      <c r="CP49" s="667"/>
      <c r="CQ49" s="668"/>
      <c r="CR49" s="701">
        <v>139072619</v>
      </c>
      <c r="CS49" s="691"/>
      <c r="CT49" s="691"/>
      <c r="CU49" s="691"/>
      <c r="CV49" s="691"/>
      <c r="CW49" s="691"/>
      <c r="CX49" s="691"/>
      <c r="CY49" s="723"/>
      <c r="CZ49" s="706">
        <v>100</v>
      </c>
      <c r="DA49" s="724"/>
      <c r="DB49" s="724"/>
      <c r="DC49" s="725"/>
      <c r="DD49" s="726">
        <v>93071784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t="10.8" hidden="1" x14ac:dyDescent="0.2"/>
    <row r="51" spans="82:133" ht="10.8" hidden="1" x14ac:dyDescent="0.2"/>
    <row r="52" spans="82:133" ht="10.8" hidden="1" x14ac:dyDescent="0.2"/>
    <row r="53" spans="82:133" ht="10.8" hidden="1" x14ac:dyDescent="0.2"/>
  </sheetData>
  <sheetProtection algorithmName="SHA-512" hashValue="R3SwWeZy3hW54sTCHeZ+0vlaQUIjdgTQk4di4l9bt7Nn+PLsaF43vdrAYO8TZOeR4j4y6r4L5haM+gm6Ed0SIQ==" saltValue="+r4f7c+PNY2UY+QVLYu7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5">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2">
      <c r="A7" s="238">
        <v>1</v>
      </c>
      <c r="B7" s="753" t="s">
        <v>381</v>
      </c>
      <c r="C7" s="754"/>
      <c r="D7" s="754"/>
      <c r="E7" s="754"/>
      <c r="F7" s="754"/>
      <c r="G7" s="754"/>
      <c r="H7" s="754"/>
      <c r="I7" s="754"/>
      <c r="J7" s="754"/>
      <c r="K7" s="754"/>
      <c r="L7" s="754"/>
      <c r="M7" s="754"/>
      <c r="N7" s="754"/>
      <c r="O7" s="754"/>
      <c r="P7" s="755"/>
      <c r="Q7" s="756">
        <v>144831</v>
      </c>
      <c r="R7" s="757"/>
      <c r="S7" s="757"/>
      <c r="T7" s="757"/>
      <c r="U7" s="757"/>
      <c r="V7" s="757">
        <v>139169</v>
      </c>
      <c r="W7" s="757"/>
      <c r="X7" s="757"/>
      <c r="Y7" s="757"/>
      <c r="Z7" s="757"/>
      <c r="AA7" s="757">
        <v>5662</v>
      </c>
      <c r="AB7" s="757"/>
      <c r="AC7" s="757"/>
      <c r="AD7" s="757"/>
      <c r="AE7" s="758"/>
      <c r="AF7" s="759">
        <v>5398</v>
      </c>
      <c r="AG7" s="760"/>
      <c r="AH7" s="760"/>
      <c r="AI7" s="760"/>
      <c r="AJ7" s="761"/>
      <c r="AK7" s="799">
        <v>183</v>
      </c>
      <c r="AL7" s="800"/>
      <c r="AM7" s="800"/>
      <c r="AN7" s="800"/>
      <c r="AO7" s="800"/>
      <c r="AP7" s="800">
        <v>20917</v>
      </c>
      <c r="AQ7" s="800"/>
      <c r="AR7" s="800"/>
      <c r="AS7" s="800"/>
      <c r="AT7" s="800"/>
      <c r="AU7" s="801"/>
      <c r="AV7" s="801"/>
      <c r="AW7" s="801"/>
      <c r="AX7" s="801"/>
      <c r="AY7" s="802"/>
      <c r="AZ7" s="232"/>
      <c r="BA7" s="232"/>
      <c r="BB7" s="232"/>
      <c r="BC7" s="232"/>
      <c r="BD7" s="232"/>
      <c r="BE7" s="233"/>
      <c r="BF7" s="233"/>
      <c r="BG7" s="233"/>
      <c r="BH7" s="233"/>
      <c r="BI7" s="233"/>
      <c r="BJ7" s="233"/>
      <c r="BK7" s="233"/>
      <c r="BL7" s="233"/>
      <c r="BM7" s="233"/>
      <c r="BN7" s="233"/>
      <c r="BO7" s="233"/>
      <c r="BP7" s="233"/>
      <c r="BQ7" s="239">
        <v>1</v>
      </c>
      <c r="BR7" s="240"/>
      <c r="BS7" s="803" t="s">
        <v>585</v>
      </c>
      <c r="BT7" s="804"/>
      <c r="BU7" s="804"/>
      <c r="BV7" s="804"/>
      <c r="BW7" s="804"/>
      <c r="BX7" s="804"/>
      <c r="BY7" s="804"/>
      <c r="BZ7" s="804"/>
      <c r="CA7" s="804"/>
      <c r="CB7" s="804"/>
      <c r="CC7" s="804"/>
      <c r="CD7" s="804"/>
      <c r="CE7" s="804"/>
      <c r="CF7" s="804"/>
      <c r="CG7" s="805"/>
      <c r="CH7" s="793">
        <v>65</v>
      </c>
      <c r="CI7" s="794"/>
      <c r="CJ7" s="794"/>
      <c r="CK7" s="794"/>
      <c r="CL7" s="795"/>
      <c r="CM7" s="793">
        <v>1869</v>
      </c>
      <c r="CN7" s="794"/>
      <c r="CO7" s="794"/>
      <c r="CP7" s="794"/>
      <c r="CQ7" s="795"/>
      <c r="CR7" s="793">
        <v>500</v>
      </c>
      <c r="CS7" s="794"/>
      <c r="CT7" s="794"/>
      <c r="CU7" s="794"/>
      <c r="CV7" s="795"/>
      <c r="CW7" s="793">
        <v>467</v>
      </c>
      <c r="CX7" s="794"/>
      <c r="CY7" s="794"/>
      <c r="CZ7" s="794"/>
      <c r="DA7" s="795"/>
      <c r="DB7" s="796" t="s">
        <v>520</v>
      </c>
      <c r="DC7" s="797"/>
      <c r="DD7" s="797"/>
      <c r="DE7" s="797"/>
      <c r="DF7" s="798"/>
      <c r="DG7" s="793" t="s">
        <v>520</v>
      </c>
      <c r="DH7" s="794"/>
      <c r="DI7" s="794"/>
      <c r="DJ7" s="794"/>
      <c r="DK7" s="795"/>
      <c r="DL7" s="793" t="s">
        <v>520</v>
      </c>
      <c r="DM7" s="794"/>
      <c r="DN7" s="794"/>
      <c r="DO7" s="794"/>
      <c r="DP7" s="795"/>
      <c r="DQ7" s="793" t="s">
        <v>520</v>
      </c>
      <c r="DR7" s="794"/>
      <c r="DS7" s="794"/>
      <c r="DT7" s="794"/>
      <c r="DU7" s="795"/>
      <c r="DV7" s="774"/>
      <c r="DW7" s="775"/>
      <c r="DX7" s="775"/>
      <c r="DY7" s="775"/>
      <c r="DZ7" s="776"/>
      <c r="EA7" s="234"/>
    </row>
    <row r="8" spans="1:131" s="235" customFormat="1" ht="26.25" customHeight="1" x14ac:dyDescent="0.2">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t="s">
        <v>589</v>
      </c>
      <c r="BS8" s="790" t="s">
        <v>586</v>
      </c>
      <c r="BT8" s="791"/>
      <c r="BU8" s="791"/>
      <c r="BV8" s="791"/>
      <c r="BW8" s="791"/>
      <c r="BX8" s="791"/>
      <c r="BY8" s="791"/>
      <c r="BZ8" s="791"/>
      <c r="CA8" s="791"/>
      <c r="CB8" s="791"/>
      <c r="CC8" s="791"/>
      <c r="CD8" s="791"/>
      <c r="CE8" s="791"/>
      <c r="CF8" s="791"/>
      <c r="CG8" s="792"/>
      <c r="CH8" s="796" t="s">
        <v>520</v>
      </c>
      <c r="CI8" s="797"/>
      <c r="CJ8" s="797"/>
      <c r="CK8" s="797"/>
      <c r="CL8" s="798"/>
      <c r="CM8" s="796">
        <v>10</v>
      </c>
      <c r="CN8" s="797"/>
      <c r="CO8" s="797"/>
      <c r="CP8" s="797"/>
      <c r="CQ8" s="798"/>
      <c r="CR8" s="796">
        <v>10</v>
      </c>
      <c r="CS8" s="797"/>
      <c r="CT8" s="797"/>
      <c r="CU8" s="797"/>
      <c r="CV8" s="798"/>
      <c r="CW8" s="796">
        <v>0</v>
      </c>
      <c r="CX8" s="797"/>
      <c r="CY8" s="797"/>
      <c r="CZ8" s="797"/>
      <c r="DA8" s="798"/>
      <c r="DB8" s="796">
        <v>1</v>
      </c>
      <c r="DC8" s="797"/>
      <c r="DD8" s="797"/>
      <c r="DE8" s="797"/>
      <c r="DF8" s="798"/>
      <c r="DG8" s="796">
        <v>124</v>
      </c>
      <c r="DH8" s="797"/>
      <c r="DI8" s="797"/>
      <c r="DJ8" s="797"/>
      <c r="DK8" s="798"/>
      <c r="DL8" s="796" t="s">
        <v>520</v>
      </c>
      <c r="DM8" s="797"/>
      <c r="DN8" s="797"/>
      <c r="DO8" s="797"/>
      <c r="DP8" s="798"/>
      <c r="DQ8" s="796" t="s">
        <v>520</v>
      </c>
      <c r="DR8" s="797"/>
      <c r="DS8" s="797"/>
      <c r="DT8" s="797"/>
      <c r="DU8" s="798"/>
      <c r="DV8" s="806"/>
      <c r="DW8" s="807"/>
      <c r="DX8" s="807"/>
      <c r="DY8" s="807"/>
      <c r="DZ8" s="808"/>
      <c r="EA8" s="234"/>
    </row>
    <row r="9" spans="1:131" s="235" customFormat="1" ht="26.25" customHeight="1" x14ac:dyDescent="0.2">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587</v>
      </c>
      <c r="BT9" s="791"/>
      <c r="BU9" s="791"/>
      <c r="BV9" s="791"/>
      <c r="BW9" s="791"/>
      <c r="BX9" s="791"/>
      <c r="BY9" s="791"/>
      <c r="BZ9" s="791"/>
      <c r="CA9" s="791"/>
      <c r="CB9" s="791"/>
      <c r="CC9" s="791"/>
      <c r="CD9" s="791"/>
      <c r="CE9" s="791"/>
      <c r="CF9" s="791"/>
      <c r="CG9" s="792"/>
      <c r="CH9" s="796">
        <v>-9</v>
      </c>
      <c r="CI9" s="797"/>
      <c r="CJ9" s="797"/>
      <c r="CK9" s="797"/>
      <c r="CL9" s="798"/>
      <c r="CM9" s="796">
        <v>487</v>
      </c>
      <c r="CN9" s="797"/>
      <c r="CO9" s="797"/>
      <c r="CP9" s="797"/>
      <c r="CQ9" s="798"/>
      <c r="CR9" s="796">
        <v>303</v>
      </c>
      <c r="CS9" s="797"/>
      <c r="CT9" s="797"/>
      <c r="CU9" s="797"/>
      <c r="CV9" s="798"/>
      <c r="CW9" s="796">
        <v>335</v>
      </c>
      <c r="CX9" s="797"/>
      <c r="CY9" s="797"/>
      <c r="CZ9" s="797"/>
      <c r="DA9" s="798"/>
      <c r="DB9" s="796" t="s">
        <v>520</v>
      </c>
      <c r="DC9" s="797"/>
      <c r="DD9" s="797"/>
      <c r="DE9" s="797"/>
      <c r="DF9" s="798"/>
      <c r="DG9" s="796" t="s">
        <v>520</v>
      </c>
      <c r="DH9" s="797"/>
      <c r="DI9" s="797"/>
      <c r="DJ9" s="797"/>
      <c r="DK9" s="798"/>
      <c r="DL9" s="796" t="s">
        <v>520</v>
      </c>
      <c r="DM9" s="797"/>
      <c r="DN9" s="797"/>
      <c r="DO9" s="797"/>
      <c r="DP9" s="798"/>
      <c r="DQ9" s="796" t="s">
        <v>520</v>
      </c>
      <c r="DR9" s="797"/>
      <c r="DS9" s="797"/>
      <c r="DT9" s="797"/>
      <c r="DU9" s="798"/>
      <c r="DV9" s="806"/>
      <c r="DW9" s="807"/>
      <c r="DX9" s="807"/>
      <c r="DY9" s="807"/>
      <c r="DZ9" s="808"/>
      <c r="EA9" s="234"/>
    </row>
    <row r="10" spans="1:131" s="235" customFormat="1" ht="26.25" customHeight="1" x14ac:dyDescent="0.2">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796"/>
      <c r="CI10" s="797"/>
      <c r="CJ10" s="797"/>
      <c r="CK10" s="797"/>
      <c r="CL10" s="798"/>
      <c r="CM10" s="796"/>
      <c r="CN10" s="797"/>
      <c r="CO10" s="797"/>
      <c r="CP10" s="797"/>
      <c r="CQ10" s="798"/>
      <c r="CR10" s="796"/>
      <c r="CS10" s="797"/>
      <c r="CT10" s="797"/>
      <c r="CU10" s="797"/>
      <c r="CV10" s="798"/>
      <c r="CW10" s="796"/>
      <c r="CX10" s="797"/>
      <c r="CY10" s="797"/>
      <c r="CZ10" s="797"/>
      <c r="DA10" s="798"/>
      <c r="DB10" s="796"/>
      <c r="DC10" s="797"/>
      <c r="DD10" s="797"/>
      <c r="DE10" s="797"/>
      <c r="DF10" s="798"/>
      <c r="DG10" s="796"/>
      <c r="DH10" s="797"/>
      <c r="DI10" s="797"/>
      <c r="DJ10" s="797"/>
      <c r="DK10" s="798"/>
      <c r="DL10" s="796"/>
      <c r="DM10" s="797"/>
      <c r="DN10" s="797"/>
      <c r="DO10" s="797"/>
      <c r="DP10" s="798"/>
      <c r="DQ10" s="796"/>
      <c r="DR10" s="797"/>
      <c r="DS10" s="797"/>
      <c r="DT10" s="797"/>
      <c r="DU10" s="798"/>
      <c r="DV10" s="806"/>
      <c r="DW10" s="807"/>
      <c r="DX10" s="807"/>
      <c r="DY10" s="807"/>
      <c r="DZ10" s="808"/>
      <c r="EA10" s="234"/>
    </row>
    <row r="11" spans="1:131" s="235" customFormat="1" ht="26.25" customHeight="1" x14ac:dyDescent="0.2">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796"/>
      <c r="CI11" s="797"/>
      <c r="CJ11" s="797"/>
      <c r="CK11" s="797"/>
      <c r="CL11" s="798"/>
      <c r="CM11" s="796"/>
      <c r="CN11" s="797"/>
      <c r="CO11" s="797"/>
      <c r="CP11" s="797"/>
      <c r="CQ11" s="798"/>
      <c r="CR11" s="796"/>
      <c r="CS11" s="797"/>
      <c r="CT11" s="797"/>
      <c r="CU11" s="797"/>
      <c r="CV11" s="798"/>
      <c r="CW11" s="796"/>
      <c r="CX11" s="797"/>
      <c r="CY11" s="797"/>
      <c r="CZ11" s="797"/>
      <c r="DA11" s="798"/>
      <c r="DB11" s="796"/>
      <c r="DC11" s="797"/>
      <c r="DD11" s="797"/>
      <c r="DE11" s="797"/>
      <c r="DF11" s="798"/>
      <c r="DG11" s="796"/>
      <c r="DH11" s="797"/>
      <c r="DI11" s="797"/>
      <c r="DJ11" s="797"/>
      <c r="DK11" s="798"/>
      <c r="DL11" s="796"/>
      <c r="DM11" s="797"/>
      <c r="DN11" s="797"/>
      <c r="DO11" s="797"/>
      <c r="DP11" s="798"/>
      <c r="DQ11" s="796"/>
      <c r="DR11" s="797"/>
      <c r="DS11" s="797"/>
      <c r="DT11" s="797"/>
      <c r="DU11" s="798"/>
      <c r="DV11" s="806"/>
      <c r="DW11" s="807"/>
      <c r="DX11" s="807"/>
      <c r="DY11" s="807"/>
      <c r="DZ11" s="808"/>
      <c r="EA11" s="234"/>
    </row>
    <row r="12" spans="1:131" s="235" customFormat="1" ht="26.25" customHeight="1" x14ac:dyDescent="0.2">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796"/>
      <c r="CI12" s="797"/>
      <c r="CJ12" s="797"/>
      <c r="CK12" s="797"/>
      <c r="CL12" s="798"/>
      <c r="CM12" s="796"/>
      <c r="CN12" s="797"/>
      <c r="CO12" s="797"/>
      <c r="CP12" s="797"/>
      <c r="CQ12" s="798"/>
      <c r="CR12" s="796"/>
      <c r="CS12" s="797"/>
      <c r="CT12" s="797"/>
      <c r="CU12" s="797"/>
      <c r="CV12" s="798"/>
      <c r="CW12" s="796"/>
      <c r="CX12" s="797"/>
      <c r="CY12" s="797"/>
      <c r="CZ12" s="797"/>
      <c r="DA12" s="798"/>
      <c r="DB12" s="796"/>
      <c r="DC12" s="797"/>
      <c r="DD12" s="797"/>
      <c r="DE12" s="797"/>
      <c r="DF12" s="798"/>
      <c r="DG12" s="796"/>
      <c r="DH12" s="797"/>
      <c r="DI12" s="797"/>
      <c r="DJ12" s="797"/>
      <c r="DK12" s="798"/>
      <c r="DL12" s="796"/>
      <c r="DM12" s="797"/>
      <c r="DN12" s="797"/>
      <c r="DO12" s="797"/>
      <c r="DP12" s="798"/>
      <c r="DQ12" s="796"/>
      <c r="DR12" s="797"/>
      <c r="DS12" s="797"/>
      <c r="DT12" s="797"/>
      <c r="DU12" s="798"/>
      <c r="DV12" s="806"/>
      <c r="DW12" s="807"/>
      <c r="DX12" s="807"/>
      <c r="DY12" s="807"/>
      <c r="DZ12" s="808"/>
      <c r="EA12" s="234"/>
    </row>
    <row r="13" spans="1:131" s="235" customFormat="1" ht="26.25" customHeight="1" x14ac:dyDescent="0.2">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796"/>
      <c r="CI13" s="797"/>
      <c r="CJ13" s="797"/>
      <c r="CK13" s="797"/>
      <c r="CL13" s="798"/>
      <c r="CM13" s="796"/>
      <c r="CN13" s="797"/>
      <c r="CO13" s="797"/>
      <c r="CP13" s="797"/>
      <c r="CQ13" s="798"/>
      <c r="CR13" s="796"/>
      <c r="CS13" s="797"/>
      <c r="CT13" s="797"/>
      <c r="CU13" s="797"/>
      <c r="CV13" s="798"/>
      <c r="CW13" s="796"/>
      <c r="CX13" s="797"/>
      <c r="CY13" s="797"/>
      <c r="CZ13" s="797"/>
      <c r="DA13" s="798"/>
      <c r="DB13" s="796"/>
      <c r="DC13" s="797"/>
      <c r="DD13" s="797"/>
      <c r="DE13" s="797"/>
      <c r="DF13" s="798"/>
      <c r="DG13" s="796"/>
      <c r="DH13" s="797"/>
      <c r="DI13" s="797"/>
      <c r="DJ13" s="797"/>
      <c r="DK13" s="798"/>
      <c r="DL13" s="796"/>
      <c r="DM13" s="797"/>
      <c r="DN13" s="797"/>
      <c r="DO13" s="797"/>
      <c r="DP13" s="798"/>
      <c r="DQ13" s="796"/>
      <c r="DR13" s="797"/>
      <c r="DS13" s="797"/>
      <c r="DT13" s="797"/>
      <c r="DU13" s="798"/>
      <c r="DV13" s="806"/>
      <c r="DW13" s="807"/>
      <c r="DX13" s="807"/>
      <c r="DY13" s="807"/>
      <c r="DZ13" s="808"/>
      <c r="EA13" s="234"/>
    </row>
    <row r="14" spans="1:131" s="235" customFormat="1" ht="26.25" customHeight="1" x14ac:dyDescent="0.2">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796"/>
      <c r="CI14" s="797"/>
      <c r="CJ14" s="797"/>
      <c r="CK14" s="797"/>
      <c r="CL14" s="798"/>
      <c r="CM14" s="796"/>
      <c r="CN14" s="797"/>
      <c r="CO14" s="797"/>
      <c r="CP14" s="797"/>
      <c r="CQ14" s="798"/>
      <c r="CR14" s="796"/>
      <c r="CS14" s="797"/>
      <c r="CT14" s="797"/>
      <c r="CU14" s="797"/>
      <c r="CV14" s="798"/>
      <c r="CW14" s="796"/>
      <c r="CX14" s="797"/>
      <c r="CY14" s="797"/>
      <c r="CZ14" s="797"/>
      <c r="DA14" s="798"/>
      <c r="DB14" s="796"/>
      <c r="DC14" s="797"/>
      <c r="DD14" s="797"/>
      <c r="DE14" s="797"/>
      <c r="DF14" s="798"/>
      <c r="DG14" s="796"/>
      <c r="DH14" s="797"/>
      <c r="DI14" s="797"/>
      <c r="DJ14" s="797"/>
      <c r="DK14" s="798"/>
      <c r="DL14" s="796"/>
      <c r="DM14" s="797"/>
      <c r="DN14" s="797"/>
      <c r="DO14" s="797"/>
      <c r="DP14" s="798"/>
      <c r="DQ14" s="796"/>
      <c r="DR14" s="797"/>
      <c r="DS14" s="797"/>
      <c r="DT14" s="797"/>
      <c r="DU14" s="798"/>
      <c r="DV14" s="806"/>
      <c r="DW14" s="807"/>
      <c r="DX14" s="807"/>
      <c r="DY14" s="807"/>
      <c r="DZ14" s="808"/>
      <c r="EA14" s="234"/>
    </row>
    <row r="15" spans="1:131" s="235" customFormat="1" ht="26.25" customHeight="1" x14ac:dyDescent="0.2">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796"/>
      <c r="CI15" s="797"/>
      <c r="CJ15" s="797"/>
      <c r="CK15" s="797"/>
      <c r="CL15" s="798"/>
      <c r="CM15" s="796"/>
      <c r="CN15" s="797"/>
      <c r="CO15" s="797"/>
      <c r="CP15" s="797"/>
      <c r="CQ15" s="798"/>
      <c r="CR15" s="796"/>
      <c r="CS15" s="797"/>
      <c r="CT15" s="797"/>
      <c r="CU15" s="797"/>
      <c r="CV15" s="798"/>
      <c r="CW15" s="796"/>
      <c r="CX15" s="797"/>
      <c r="CY15" s="797"/>
      <c r="CZ15" s="797"/>
      <c r="DA15" s="798"/>
      <c r="DB15" s="796"/>
      <c r="DC15" s="797"/>
      <c r="DD15" s="797"/>
      <c r="DE15" s="797"/>
      <c r="DF15" s="798"/>
      <c r="DG15" s="796"/>
      <c r="DH15" s="797"/>
      <c r="DI15" s="797"/>
      <c r="DJ15" s="797"/>
      <c r="DK15" s="798"/>
      <c r="DL15" s="796"/>
      <c r="DM15" s="797"/>
      <c r="DN15" s="797"/>
      <c r="DO15" s="797"/>
      <c r="DP15" s="798"/>
      <c r="DQ15" s="796"/>
      <c r="DR15" s="797"/>
      <c r="DS15" s="797"/>
      <c r="DT15" s="797"/>
      <c r="DU15" s="798"/>
      <c r="DV15" s="806"/>
      <c r="DW15" s="807"/>
      <c r="DX15" s="807"/>
      <c r="DY15" s="807"/>
      <c r="DZ15" s="808"/>
      <c r="EA15" s="234"/>
    </row>
    <row r="16" spans="1:131" s="235" customFormat="1" ht="26.25" customHeight="1" x14ac:dyDescent="0.2">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796"/>
      <c r="CI16" s="797"/>
      <c r="CJ16" s="797"/>
      <c r="CK16" s="797"/>
      <c r="CL16" s="798"/>
      <c r="CM16" s="796"/>
      <c r="CN16" s="797"/>
      <c r="CO16" s="797"/>
      <c r="CP16" s="797"/>
      <c r="CQ16" s="798"/>
      <c r="CR16" s="796"/>
      <c r="CS16" s="797"/>
      <c r="CT16" s="797"/>
      <c r="CU16" s="797"/>
      <c r="CV16" s="798"/>
      <c r="CW16" s="796"/>
      <c r="CX16" s="797"/>
      <c r="CY16" s="797"/>
      <c r="CZ16" s="797"/>
      <c r="DA16" s="798"/>
      <c r="DB16" s="796"/>
      <c r="DC16" s="797"/>
      <c r="DD16" s="797"/>
      <c r="DE16" s="797"/>
      <c r="DF16" s="798"/>
      <c r="DG16" s="796"/>
      <c r="DH16" s="797"/>
      <c r="DI16" s="797"/>
      <c r="DJ16" s="797"/>
      <c r="DK16" s="798"/>
      <c r="DL16" s="796"/>
      <c r="DM16" s="797"/>
      <c r="DN16" s="797"/>
      <c r="DO16" s="797"/>
      <c r="DP16" s="798"/>
      <c r="DQ16" s="796"/>
      <c r="DR16" s="797"/>
      <c r="DS16" s="797"/>
      <c r="DT16" s="797"/>
      <c r="DU16" s="798"/>
      <c r="DV16" s="806"/>
      <c r="DW16" s="807"/>
      <c r="DX16" s="807"/>
      <c r="DY16" s="807"/>
      <c r="DZ16" s="808"/>
      <c r="EA16" s="234"/>
    </row>
    <row r="17" spans="1:131" s="235" customFormat="1" ht="26.25" customHeight="1" x14ac:dyDescent="0.2">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796"/>
      <c r="CI17" s="797"/>
      <c r="CJ17" s="797"/>
      <c r="CK17" s="797"/>
      <c r="CL17" s="798"/>
      <c r="CM17" s="796"/>
      <c r="CN17" s="797"/>
      <c r="CO17" s="797"/>
      <c r="CP17" s="797"/>
      <c r="CQ17" s="798"/>
      <c r="CR17" s="796"/>
      <c r="CS17" s="797"/>
      <c r="CT17" s="797"/>
      <c r="CU17" s="797"/>
      <c r="CV17" s="798"/>
      <c r="CW17" s="796"/>
      <c r="CX17" s="797"/>
      <c r="CY17" s="797"/>
      <c r="CZ17" s="797"/>
      <c r="DA17" s="798"/>
      <c r="DB17" s="796"/>
      <c r="DC17" s="797"/>
      <c r="DD17" s="797"/>
      <c r="DE17" s="797"/>
      <c r="DF17" s="798"/>
      <c r="DG17" s="796"/>
      <c r="DH17" s="797"/>
      <c r="DI17" s="797"/>
      <c r="DJ17" s="797"/>
      <c r="DK17" s="798"/>
      <c r="DL17" s="796"/>
      <c r="DM17" s="797"/>
      <c r="DN17" s="797"/>
      <c r="DO17" s="797"/>
      <c r="DP17" s="798"/>
      <c r="DQ17" s="796"/>
      <c r="DR17" s="797"/>
      <c r="DS17" s="797"/>
      <c r="DT17" s="797"/>
      <c r="DU17" s="798"/>
      <c r="DV17" s="806"/>
      <c r="DW17" s="807"/>
      <c r="DX17" s="807"/>
      <c r="DY17" s="807"/>
      <c r="DZ17" s="808"/>
      <c r="EA17" s="234"/>
    </row>
    <row r="18" spans="1:131" s="235" customFormat="1" ht="26.25" customHeight="1" x14ac:dyDescent="0.2">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796"/>
      <c r="CI18" s="797"/>
      <c r="CJ18" s="797"/>
      <c r="CK18" s="797"/>
      <c r="CL18" s="798"/>
      <c r="CM18" s="796"/>
      <c r="CN18" s="797"/>
      <c r="CO18" s="797"/>
      <c r="CP18" s="797"/>
      <c r="CQ18" s="798"/>
      <c r="CR18" s="796"/>
      <c r="CS18" s="797"/>
      <c r="CT18" s="797"/>
      <c r="CU18" s="797"/>
      <c r="CV18" s="798"/>
      <c r="CW18" s="796"/>
      <c r="CX18" s="797"/>
      <c r="CY18" s="797"/>
      <c r="CZ18" s="797"/>
      <c r="DA18" s="798"/>
      <c r="DB18" s="796"/>
      <c r="DC18" s="797"/>
      <c r="DD18" s="797"/>
      <c r="DE18" s="797"/>
      <c r="DF18" s="798"/>
      <c r="DG18" s="796"/>
      <c r="DH18" s="797"/>
      <c r="DI18" s="797"/>
      <c r="DJ18" s="797"/>
      <c r="DK18" s="798"/>
      <c r="DL18" s="796"/>
      <c r="DM18" s="797"/>
      <c r="DN18" s="797"/>
      <c r="DO18" s="797"/>
      <c r="DP18" s="798"/>
      <c r="DQ18" s="796"/>
      <c r="DR18" s="797"/>
      <c r="DS18" s="797"/>
      <c r="DT18" s="797"/>
      <c r="DU18" s="798"/>
      <c r="DV18" s="806"/>
      <c r="DW18" s="807"/>
      <c r="DX18" s="807"/>
      <c r="DY18" s="807"/>
      <c r="DZ18" s="808"/>
      <c r="EA18" s="234"/>
    </row>
    <row r="19" spans="1:131" s="235" customFormat="1" ht="26.25" customHeight="1" x14ac:dyDescent="0.2">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796"/>
      <c r="CI19" s="797"/>
      <c r="CJ19" s="797"/>
      <c r="CK19" s="797"/>
      <c r="CL19" s="798"/>
      <c r="CM19" s="796"/>
      <c r="CN19" s="797"/>
      <c r="CO19" s="797"/>
      <c r="CP19" s="797"/>
      <c r="CQ19" s="798"/>
      <c r="CR19" s="796"/>
      <c r="CS19" s="797"/>
      <c r="CT19" s="797"/>
      <c r="CU19" s="797"/>
      <c r="CV19" s="798"/>
      <c r="CW19" s="796"/>
      <c r="CX19" s="797"/>
      <c r="CY19" s="797"/>
      <c r="CZ19" s="797"/>
      <c r="DA19" s="798"/>
      <c r="DB19" s="796"/>
      <c r="DC19" s="797"/>
      <c r="DD19" s="797"/>
      <c r="DE19" s="797"/>
      <c r="DF19" s="798"/>
      <c r="DG19" s="796"/>
      <c r="DH19" s="797"/>
      <c r="DI19" s="797"/>
      <c r="DJ19" s="797"/>
      <c r="DK19" s="798"/>
      <c r="DL19" s="796"/>
      <c r="DM19" s="797"/>
      <c r="DN19" s="797"/>
      <c r="DO19" s="797"/>
      <c r="DP19" s="798"/>
      <c r="DQ19" s="796"/>
      <c r="DR19" s="797"/>
      <c r="DS19" s="797"/>
      <c r="DT19" s="797"/>
      <c r="DU19" s="798"/>
      <c r="DV19" s="806"/>
      <c r="DW19" s="807"/>
      <c r="DX19" s="807"/>
      <c r="DY19" s="807"/>
      <c r="DZ19" s="808"/>
      <c r="EA19" s="234"/>
    </row>
    <row r="20" spans="1:131" s="235" customFormat="1" ht="26.25" customHeight="1" x14ac:dyDescent="0.2">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796"/>
      <c r="CI20" s="797"/>
      <c r="CJ20" s="797"/>
      <c r="CK20" s="797"/>
      <c r="CL20" s="798"/>
      <c r="CM20" s="796"/>
      <c r="CN20" s="797"/>
      <c r="CO20" s="797"/>
      <c r="CP20" s="797"/>
      <c r="CQ20" s="798"/>
      <c r="CR20" s="796"/>
      <c r="CS20" s="797"/>
      <c r="CT20" s="797"/>
      <c r="CU20" s="797"/>
      <c r="CV20" s="798"/>
      <c r="CW20" s="796"/>
      <c r="CX20" s="797"/>
      <c r="CY20" s="797"/>
      <c r="CZ20" s="797"/>
      <c r="DA20" s="798"/>
      <c r="DB20" s="796"/>
      <c r="DC20" s="797"/>
      <c r="DD20" s="797"/>
      <c r="DE20" s="797"/>
      <c r="DF20" s="798"/>
      <c r="DG20" s="796"/>
      <c r="DH20" s="797"/>
      <c r="DI20" s="797"/>
      <c r="DJ20" s="797"/>
      <c r="DK20" s="798"/>
      <c r="DL20" s="796"/>
      <c r="DM20" s="797"/>
      <c r="DN20" s="797"/>
      <c r="DO20" s="797"/>
      <c r="DP20" s="798"/>
      <c r="DQ20" s="796"/>
      <c r="DR20" s="797"/>
      <c r="DS20" s="797"/>
      <c r="DT20" s="797"/>
      <c r="DU20" s="798"/>
      <c r="DV20" s="806"/>
      <c r="DW20" s="807"/>
      <c r="DX20" s="807"/>
      <c r="DY20" s="807"/>
      <c r="DZ20" s="808"/>
      <c r="EA20" s="234"/>
    </row>
    <row r="21" spans="1:131" s="235" customFormat="1" ht="26.25" customHeight="1" thickBot="1" x14ac:dyDescent="0.25">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796"/>
      <c r="CI21" s="797"/>
      <c r="CJ21" s="797"/>
      <c r="CK21" s="797"/>
      <c r="CL21" s="798"/>
      <c r="CM21" s="796"/>
      <c r="CN21" s="797"/>
      <c r="CO21" s="797"/>
      <c r="CP21" s="797"/>
      <c r="CQ21" s="798"/>
      <c r="CR21" s="796"/>
      <c r="CS21" s="797"/>
      <c r="CT21" s="797"/>
      <c r="CU21" s="797"/>
      <c r="CV21" s="798"/>
      <c r="CW21" s="796"/>
      <c r="CX21" s="797"/>
      <c r="CY21" s="797"/>
      <c r="CZ21" s="797"/>
      <c r="DA21" s="798"/>
      <c r="DB21" s="796"/>
      <c r="DC21" s="797"/>
      <c r="DD21" s="797"/>
      <c r="DE21" s="797"/>
      <c r="DF21" s="798"/>
      <c r="DG21" s="796"/>
      <c r="DH21" s="797"/>
      <c r="DI21" s="797"/>
      <c r="DJ21" s="797"/>
      <c r="DK21" s="798"/>
      <c r="DL21" s="796"/>
      <c r="DM21" s="797"/>
      <c r="DN21" s="797"/>
      <c r="DO21" s="797"/>
      <c r="DP21" s="798"/>
      <c r="DQ21" s="796"/>
      <c r="DR21" s="797"/>
      <c r="DS21" s="797"/>
      <c r="DT21" s="797"/>
      <c r="DU21" s="798"/>
      <c r="DV21" s="806"/>
      <c r="DW21" s="807"/>
      <c r="DX21" s="807"/>
      <c r="DY21" s="807"/>
      <c r="DZ21" s="808"/>
      <c r="EA21" s="234"/>
    </row>
    <row r="22" spans="1:131" s="235" customFormat="1" ht="26.25" customHeight="1" x14ac:dyDescent="0.2">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796"/>
      <c r="CI22" s="797"/>
      <c r="CJ22" s="797"/>
      <c r="CK22" s="797"/>
      <c r="CL22" s="798"/>
      <c r="CM22" s="796"/>
      <c r="CN22" s="797"/>
      <c r="CO22" s="797"/>
      <c r="CP22" s="797"/>
      <c r="CQ22" s="798"/>
      <c r="CR22" s="796"/>
      <c r="CS22" s="797"/>
      <c r="CT22" s="797"/>
      <c r="CU22" s="797"/>
      <c r="CV22" s="798"/>
      <c r="CW22" s="796"/>
      <c r="CX22" s="797"/>
      <c r="CY22" s="797"/>
      <c r="CZ22" s="797"/>
      <c r="DA22" s="798"/>
      <c r="DB22" s="796"/>
      <c r="DC22" s="797"/>
      <c r="DD22" s="797"/>
      <c r="DE22" s="797"/>
      <c r="DF22" s="798"/>
      <c r="DG22" s="796"/>
      <c r="DH22" s="797"/>
      <c r="DI22" s="797"/>
      <c r="DJ22" s="797"/>
      <c r="DK22" s="798"/>
      <c r="DL22" s="796"/>
      <c r="DM22" s="797"/>
      <c r="DN22" s="797"/>
      <c r="DO22" s="797"/>
      <c r="DP22" s="798"/>
      <c r="DQ22" s="796"/>
      <c r="DR22" s="797"/>
      <c r="DS22" s="797"/>
      <c r="DT22" s="797"/>
      <c r="DU22" s="798"/>
      <c r="DV22" s="806"/>
      <c r="DW22" s="807"/>
      <c r="DX22" s="807"/>
      <c r="DY22" s="807"/>
      <c r="DZ22" s="808"/>
      <c r="EA22" s="234"/>
    </row>
    <row r="23" spans="1:131" s="235" customFormat="1" ht="26.25" customHeight="1" thickBot="1" x14ac:dyDescent="0.25">
      <c r="A23" s="244" t="s">
        <v>383</v>
      </c>
      <c r="B23" s="812" t="s">
        <v>384</v>
      </c>
      <c r="C23" s="813"/>
      <c r="D23" s="813"/>
      <c r="E23" s="813"/>
      <c r="F23" s="813"/>
      <c r="G23" s="813"/>
      <c r="H23" s="813"/>
      <c r="I23" s="813"/>
      <c r="J23" s="813"/>
      <c r="K23" s="813"/>
      <c r="L23" s="813"/>
      <c r="M23" s="813"/>
      <c r="N23" s="813"/>
      <c r="O23" s="813"/>
      <c r="P23" s="814"/>
      <c r="Q23" s="815">
        <v>144831</v>
      </c>
      <c r="R23" s="816"/>
      <c r="S23" s="816"/>
      <c r="T23" s="816"/>
      <c r="U23" s="816"/>
      <c r="V23" s="816">
        <v>139169</v>
      </c>
      <c r="W23" s="816"/>
      <c r="X23" s="816"/>
      <c r="Y23" s="816"/>
      <c r="Z23" s="816"/>
      <c r="AA23" s="816">
        <v>5662</v>
      </c>
      <c r="AB23" s="816"/>
      <c r="AC23" s="816"/>
      <c r="AD23" s="816"/>
      <c r="AE23" s="817"/>
      <c r="AF23" s="818">
        <v>5398</v>
      </c>
      <c r="AG23" s="816"/>
      <c r="AH23" s="816"/>
      <c r="AI23" s="816"/>
      <c r="AJ23" s="819"/>
      <c r="AK23" s="820"/>
      <c r="AL23" s="821"/>
      <c r="AM23" s="821"/>
      <c r="AN23" s="821"/>
      <c r="AO23" s="821"/>
      <c r="AP23" s="816">
        <v>20917</v>
      </c>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796"/>
      <c r="CI23" s="797"/>
      <c r="CJ23" s="797"/>
      <c r="CK23" s="797"/>
      <c r="CL23" s="798"/>
      <c r="CM23" s="796"/>
      <c r="CN23" s="797"/>
      <c r="CO23" s="797"/>
      <c r="CP23" s="797"/>
      <c r="CQ23" s="798"/>
      <c r="CR23" s="796"/>
      <c r="CS23" s="797"/>
      <c r="CT23" s="797"/>
      <c r="CU23" s="797"/>
      <c r="CV23" s="798"/>
      <c r="CW23" s="796"/>
      <c r="CX23" s="797"/>
      <c r="CY23" s="797"/>
      <c r="CZ23" s="797"/>
      <c r="DA23" s="798"/>
      <c r="DB23" s="796"/>
      <c r="DC23" s="797"/>
      <c r="DD23" s="797"/>
      <c r="DE23" s="797"/>
      <c r="DF23" s="798"/>
      <c r="DG23" s="796"/>
      <c r="DH23" s="797"/>
      <c r="DI23" s="797"/>
      <c r="DJ23" s="797"/>
      <c r="DK23" s="798"/>
      <c r="DL23" s="796"/>
      <c r="DM23" s="797"/>
      <c r="DN23" s="797"/>
      <c r="DO23" s="797"/>
      <c r="DP23" s="798"/>
      <c r="DQ23" s="796"/>
      <c r="DR23" s="797"/>
      <c r="DS23" s="797"/>
      <c r="DT23" s="797"/>
      <c r="DU23" s="798"/>
      <c r="DV23" s="806"/>
      <c r="DW23" s="807"/>
      <c r="DX23" s="807"/>
      <c r="DY23" s="807"/>
      <c r="DZ23" s="808"/>
      <c r="EA23" s="234"/>
    </row>
    <row r="24" spans="1:131" s="235" customFormat="1" ht="26.25" customHeight="1" x14ac:dyDescent="0.2">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796"/>
      <c r="CI24" s="797"/>
      <c r="CJ24" s="797"/>
      <c r="CK24" s="797"/>
      <c r="CL24" s="798"/>
      <c r="CM24" s="796"/>
      <c r="CN24" s="797"/>
      <c r="CO24" s="797"/>
      <c r="CP24" s="797"/>
      <c r="CQ24" s="798"/>
      <c r="CR24" s="796"/>
      <c r="CS24" s="797"/>
      <c r="CT24" s="797"/>
      <c r="CU24" s="797"/>
      <c r="CV24" s="798"/>
      <c r="CW24" s="796"/>
      <c r="CX24" s="797"/>
      <c r="CY24" s="797"/>
      <c r="CZ24" s="797"/>
      <c r="DA24" s="798"/>
      <c r="DB24" s="796"/>
      <c r="DC24" s="797"/>
      <c r="DD24" s="797"/>
      <c r="DE24" s="797"/>
      <c r="DF24" s="798"/>
      <c r="DG24" s="796"/>
      <c r="DH24" s="797"/>
      <c r="DI24" s="797"/>
      <c r="DJ24" s="797"/>
      <c r="DK24" s="798"/>
      <c r="DL24" s="796"/>
      <c r="DM24" s="797"/>
      <c r="DN24" s="797"/>
      <c r="DO24" s="797"/>
      <c r="DP24" s="798"/>
      <c r="DQ24" s="796"/>
      <c r="DR24" s="797"/>
      <c r="DS24" s="797"/>
      <c r="DT24" s="797"/>
      <c r="DU24" s="798"/>
      <c r="DV24" s="806"/>
      <c r="DW24" s="807"/>
      <c r="DX24" s="807"/>
      <c r="DY24" s="807"/>
      <c r="DZ24" s="808"/>
      <c r="EA24" s="234"/>
    </row>
    <row r="25" spans="1:131" s="227" customFormat="1" ht="26.25" customHeight="1" thickBot="1" x14ac:dyDescent="0.25">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796"/>
      <c r="CI25" s="797"/>
      <c r="CJ25" s="797"/>
      <c r="CK25" s="797"/>
      <c r="CL25" s="798"/>
      <c r="CM25" s="796"/>
      <c r="CN25" s="797"/>
      <c r="CO25" s="797"/>
      <c r="CP25" s="797"/>
      <c r="CQ25" s="798"/>
      <c r="CR25" s="796"/>
      <c r="CS25" s="797"/>
      <c r="CT25" s="797"/>
      <c r="CU25" s="797"/>
      <c r="CV25" s="798"/>
      <c r="CW25" s="796"/>
      <c r="CX25" s="797"/>
      <c r="CY25" s="797"/>
      <c r="CZ25" s="797"/>
      <c r="DA25" s="798"/>
      <c r="DB25" s="796"/>
      <c r="DC25" s="797"/>
      <c r="DD25" s="797"/>
      <c r="DE25" s="797"/>
      <c r="DF25" s="798"/>
      <c r="DG25" s="796"/>
      <c r="DH25" s="797"/>
      <c r="DI25" s="797"/>
      <c r="DJ25" s="797"/>
      <c r="DK25" s="798"/>
      <c r="DL25" s="796"/>
      <c r="DM25" s="797"/>
      <c r="DN25" s="797"/>
      <c r="DO25" s="797"/>
      <c r="DP25" s="798"/>
      <c r="DQ25" s="796"/>
      <c r="DR25" s="797"/>
      <c r="DS25" s="797"/>
      <c r="DT25" s="797"/>
      <c r="DU25" s="798"/>
      <c r="DV25" s="806"/>
      <c r="DW25" s="807"/>
      <c r="DX25" s="807"/>
      <c r="DY25" s="807"/>
      <c r="DZ25" s="808"/>
      <c r="EA25" s="226"/>
    </row>
    <row r="26" spans="1:131" s="227" customFormat="1" ht="26.25" customHeight="1" x14ac:dyDescent="0.2">
      <c r="A26" s="762" t="s">
        <v>364</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796"/>
      <c r="CI26" s="797"/>
      <c r="CJ26" s="797"/>
      <c r="CK26" s="797"/>
      <c r="CL26" s="798"/>
      <c r="CM26" s="796"/>
      <c r="CN26" s="797"/>
      <c r="CO26" s="797"/>
      <c r="CP26" s="797"/>
      <c r="CQ26" s="798"/>
      <c r="CR26" s="796"/>
      <c r="CS26" s="797"/>
      <c r="CT26" s="797"/>
      <c r="CU26" s="797"/>
      <c r="CV26" s="798"/>
      <c r="CW26" s="796"/>
      <c r="CX26" s="797"/>
      <c r="CY26" s="797"/>
      <c r="CZ26" s="797"/>
      <c r="DA26" s="798"/>
      <c r="DB26" s="796"/>
      <c r="DC26" s="797"/>
      <c r="DD26" s="797"/>
      <c r="DE26" s="797"/>
      <c r="DF26" s="798"/>
      <c r="DG26" s="796"/>
      <c r="DH26" s="797"/>
      <c r="DI26" s="797"/>
      <c r="DJ26" s="797"/>
      <c r="DK26" s="798"/>
      <c r="DL26" s="796"/>
      <c r="DM26" s="797"/>
      <c r="DN26" s="797"/>
      <c r="DO26" s="797"/>
      <c r="DP26" s="798"/>
      <c r="DQ26" s="796"/>
      <c r="DR26" s="797"/>
      <c r="DS26" s="797"/>
      <c r="DT26" s="797"/>
      <c r="DU26" s="798"/>
      <c r="DV26" s="806"/>
      <c r="DW26" s="807"/>
      <c r="DX26" s="807"/>
      <c r="DY26" s="807"/>
      <c r="DZ26" s="808"/>
      <c r="EA26" s="226"/>
    </row>
    <row r="27" spans="1:131" s="227" customFormat="1" ht="26.25" customHeight="1" thickBot="1" x14ac:dyDescent="0.25">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796"/>
      <c r="CI27" s="797"/>
      <c r="CJ27" s="797"/>
      <c r="CK27" s="797"/>
      <c r="CL27" s="798"/>
      <c r="CM27" s="796"/>
      <c r="CN27" s="797"/>
      <c r="CO27" s="797"/>
      <c r="CP27" s="797"/>
      <c r="CQ27" s="798"/>
      <c r="CR27" s="796"/>
      <c r="CS27" s="797"/>
      <c r="CT27" s="797"/>
      <c r="CU27" s="797"/>
      <c r="CV27" s="798"/>
      <c r="CW27" s="796"/>
      <c r="CX27" s="797"/>
      <c r="CY27" s="797"/>
      <c r="CZ27" s="797"/>
      <c r="DA27" s="798"/>
      <c r="DB27" s="796"/>
      <c r="DC27" s="797"/>
      <c r="DD27" s="797"/>
      <c r="DE27" s="797"/>
      <c r="DF27" s="798"/>
      <c r="DG27" s="796"/>
      <c r="DH27" s="797"/>
      <c r="DI27" s="797"/>
      <c r="DJ27" s="797"/>
      <c r="DK27" s="798"/>
      <c r="DL27" s="796"/>
      <c r="DM27" s="797"/>
      <c r="DN27" s="797"/>
      <c r="DO27" s="797"/>
      <c r="DP27" s="798"/>
      <c r="DQ27" s="796"/>
      <c r="DR27" s="797"/>
      <c r="DS27" s="797"/>
      <c r="DT27" s="797"/>
      <c r="DU27" s="798"/>
      <c r="DV27" s="806"/>
      <c r="DW27" s="807"/>
      <c r="DX27" s="807"/>
      <c r="DY27" s="807"/>
      <c r="DZ27" s="808"/>
      <c r="EA27" s="226"/>
    </row>
    <row r="28" spans="1:131" s="227" customFormat="1" ht="26.25" customHeight="1" thickTop="1" x14ac:dyDescent="0.2">
      <c r="A28" s="246">
        <v>1</v>
      </c>
      <c r="B28" s="753" t="s">
        <v>396</v>
      </c>
      <c r="C28" s="754"/>
      <c r="D28" s="754"/>
      <c r="E28" s="754"/>
      <c r="F28" s="754"/>
      <c r="G28" s="754"/>
      <c r="H28" s="754"/>
      <c r="I28" s="754"/>
      <c r="J28" s="754"/>
      <c r="K28" s="754"/>
      <c r="L28" s="754"/>
      <c r="M28" s="754"/>
      <c r="N28" s="754"/>
      <c r="O28" s="754"/>
      <c r="P28" s="755"/>
      <c r="Q28" s="844">
        <v>42769</v>
      </c>
      <c r="R28" s="845"/>
      <c r="S28" s="845"/>
      <c r="T28" s="845"/>
      <c r="U28" s="845"/>
      <c r="V28" s="845">
        <v>41894</v>
      </c>
      <c r="W28" s="845"/>
      <c r="X28" s="845"/>
      <c r="Y28" s="845"/>
      <c r="Z28" s="845"/>
      <c r="AA28" s="845">
        <v>875</v>
      </c>
      <c r="AB28" s="845"/>
      <c r="AC28" s="845"/>
      <c r="AD28" s="845"/>
      <c r="AE28" s="846"/>
      <c r="AF28" s="847">
        <v>875</v>
      </c>
      <c r="AG28" s="845"/>
      <c r="AH28" s="845"/>
      <c r="AI28" s="845"/>
      <c r="AJ28" s="848"/>
      <c r="AK28" s="849">
        <v>5548</v>
      </c>
      <c r="AL28" s="840"/>
      <c r="AM28" s="840"/>
      <c r="AN28" s="840"/>
      <c r="AO28" s="840"/>
      <c r="AP28" s="840" t="s">
        <v>520</v>
      </c>
      <c r="AQ28" s="840"/>
      <c r="AR28" s="840"/>
      <c r="AS28" s="840"/>
      <c r="AT28" s="840"/>
      <c r="AU28" s="840" t="s">
        <v>520</v>
      </c>
      <c r="AV28" s="840"/>
      <c r="AW28" s="840"/>
      <c r="AX28" s="840"/>
      <c r="AY28" s="840"/>
      <c r="AZ28" s="841" t="s">
        <v>520</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796"/>
      <c r="CI28" s="797"/>
      <c r="CJ28" s="797"/>
      <c r="CK28" s="797"/>
      <c r="CL28" s="798"/>
      <c r="CM28" s="796"/>
      <c r="CN28" s="797"/>
      <c r="CO28" s="797"/>
      <c r="CP28" s="797"/>
      <c r="CQ28" s="798"/>
      <c r="CR28" s="796"/>
      <c r="CS28" s="797"/>
      <c r="CT28" s="797"/>
      <c r="CU28" s="797"/>
      <c r="CV28" s="798"/>
      <c r="CW28" s="796"/>
      <c r="CX28" s="797"/>
      <c r="CY28" s="797"/>
      <c r="CZ28" s="797"/>
      <c r="DA28" s="798"/>
      <c r="DB28" s="796"/>
      <c r="DC28" s="797"/>
      <c r="DD28" s="797"/>
      <c r="DE28" s="797"/>
      <c r="DF28" s="798"/>
      <c r="DG28" s="796"/>
      <c r="DH28" s="797"/>
      <c r="DI28" s="797"/>
      <c r="DJ28" s="797"/>
      <c r="DK28" s="798"/>
      <c r="DL28" s="796"/>
      <c r="DM28" s="797"/>
      <c r="DN28" s="797"/>
      <c r="DO28" s="797"/>
      <c r="DP28" s="798"/>
      <c r="DQ28" s="796"/>
      <c r="DR28" s="797"/>
      <c r="DS28" s="797"/>
      <c r="DT28" s="797"/>
      <c r="DU28" s="798"/>
      <c r="DV28" s="806"/>
      <c r="DW28" s="807"/>
      <c r="DX28" s="807"/>
      <c r="DY28" s="807"/>
      <c r="DZ28" s="808"/>
      <c r="EA28" s="226"/>
    </row>
    <row r="29" spans="1:131" s="227" customFormat="1" ht="26.25" customHeight="1" x14ac:dyDescent="0.2">
      <c r="A29" s="246">
        <v>2</v>
      </c>
      <c r="B29" s="777" t="s">
        <v>397</v>
      </c>
      <c r="C29" s="778"/>
      <c r="D29" s="778"/>
      <c r="E29" s="778"/>
      <c r="F29" s="778"/>
      <c r="G29" s="778"/>
      <c r="H29" s="778"/>
      <c r="I29" s="778"/>
      <c r="J29" s="778"/>
      <c r="K29" s="778"/>
      <c r="L29" s="778"/>
      <c r="M29" s="778"/>
      <c r="N29" s="778"/>
      <c r="O29" s="778"/>
      <c r="P29" s="779"/>
      <c r="Q29" s="780">
        <v>24227</v>
      </c>
      <c r="R29" s="781"/>
      <c r="S29" s="781"/>
      <c r="T29" s="781"/>
      <c r="U29" s="781"/>
      <c r="V29" s="781">
        <v>23454</v>
      </c>
      <c r="W29" s="781"/>
      <c r="X29" s="781"/>
      <c r="Y29" s="781"/>
      <c r="Z29" s="781"/>
      <c r="AA29" s="781">
        <v>773</v>
      </c>
      <c r="AB29" s="781"/>
      <c r="AC29" s="781"/>
      <c r="AD29" s="781"/>
      <c r="AE29" s="782"/>
      <c r="AF29" s="783">
        <v>773</v>
      </c>
      <c r="AG29" s="784"/>
      <c r="AH29" s="784"/>
      <c r="AI29" s="784"/>
      <c r="AJ29" s="785"/>
      <c r="AK29" s="852">
        <v>4313</v>
      </c>
      <c r="AL29" s="853"/>
      <c r="AM29" s="853"/>
      <c r="AN29" s="853"/>
      <c r="AO29" s="853"/>
      <c r="AP29" s="853" t="s">
        <v>520</v>
      </c>
      <c r="AQ29" s="853"/>
      <c r="AR29" s="853"/>
      <c r="AS29" s="853"/>
      <c r="AT29" s="853"/>
      <c r="AU29" s="853" t="s">
        <v>520</v>
      </c>
      <c r="AV29" s="853"/>
      <c r="AW29" s="853"/>
      <c r="AX29" s="853"/>
      <c r="AY29" s="853"/>
      <c r="AZ29" s="854" t="s">
        <v>520</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796"/>
      <c r="CI29" s="797"/>
      <c r="CJ29" s="797"/>
      <c r="CK29" s="797"/>
      <c r="CL29" s="798"/>
      <c r="CM29" s="796"/>
      <c r="CN29" s="797"/>
      <c r="CO29" s="797"/>
      <c r="CP29" s="797"/>
      <c r="CQ29" s="798"/>
      <c r="CR29" s="796"/>
      <c r="CS29" s="797"/>
      <c r="CT29" s="797"/>
      <c r="CU29" s="797"/>
      <c r="CV29" s="798"/>
      <c r="CW29" s="796"/>
      <c r="CX29" s="797"/>
      <c r="CY29" s="797"/>
      <c r="CZ29" s="797"/>
      <c r="DA29" s="798"/>
      <c r="DB29" s="796"/>
      <c r="DC29" s="797"/>
      <c r="DD29" s="797"/>
      <c r="DE29" s="797"/>
      <c r="DF29" s="798"/>
      <c r="DG29" s="796"/>
      <c r="DH29" s="797"/>
      <c r="DI29" s="797"/>
      <c r="DJ29" s="797"/>
      <c r="DK29" s="798"/>
      <c r="DL29" s="796"/>
      <c r="DM29" s="797"/>
      <c r="DN29" s="797"/>
      <c r="DO29" s="797"/>
      <c r="DP29" s="798"/>
      <c r="DQ29" s="796"/>
      <c r="DR29" s="797"/>
      <c r="DS29" s="797"/>
      <c r="DT29" s="797"/>
      <c r="DU29" s="798"/>
      <c r="DV29" s="806"/>
      <c r="DW29" s="807"/>
      <c r="DX29" s="807"/>
      <c r="DY29" s="807"/>
      <c r="DZ29" s="808"/>
      <c r="EA29" s="226"/>
    </row>
    <row r="30" spans="1:131" s="227" customFormat="1" ht="26.25" customHeight="1" x14ac:dyDescent="0.2">
      <c r="A30" s="246">
        <v>3</v>
      </c>
      <c r="B30" s="777" t="s">
        <v>398</v>
      </c>
      <c r="C30" s="778"/>
      <c r="D30" s="778"/>
      <c r="E30" s="778"/>
      <c r="F30" s="778"/>
      <c r="G30" s="778"/>
      <c r="H30" s="778"/>
      <c r="I30" s="778"/>
      <c r="J30" s="778"/>
      <c r="K30" s="778"/>
      <c r="L30" s="778"/>
      <c r="M30" s="778"/>
      <c r="N30" s="778"/>
      <c r="O30" s="778"/>
      <c r="P30" s="779"/>
      <c r="Q30" s="780">
        <v>6904</v>
      </c>
      <c r="R30" s="781"/>
      <c r="S30" s="781"/>
      <c r="T30" s="781"/>
      <c r="U30" s="781"/>
      <c r="V30" s="781">
        <v>6865</v>
      </c>
      <c r="W30" s="781"/>
      <c r="X30" s="781"/>
      <c r="Y30" s="781"/>
      <c r="Z30" s="781"/>
      <c r="AA30" s="781">
        <v>39</v>
      </c>
      <c r="AB30" s="781"/>
      <c r="AC30" s="781"/>
      <c r="AD30" s="781"/>
      <c r="AE30" s="782"/>
      <c r="AF30" s="783">
        <v>39</v>
      </c>
      <c r="AG30" s="784"/>
      <c r="AH30" s="784"/>
      <c r="AI30" s="784"/>
      <c r="AJ30" s="785"/>
      <c r="AK30" s="852">
        <v>2953</v>
      </c>
      <c r="AL30" s="853"/>
      <c r="AM30" s="853"/>
      <c r="AN30" s="853"/>
      <c r="AO30" s="853"/>
      <c r="AP30" s="853" t="s">
        <v>520</v>
      </c>
      <c r="AQ30" s="853"/>
      <c r="AR30" s="853"/>
      <c r="AS30" s="853"/>
      <c r="AT30" s="853"/>
      <c r="AU30" s="853" t="s">
        <v>520</v>
      </c>
      <c r="AV30" s="853"/>
      <c r="AW30" s="853"/>
      <c r="AX30" s="853"/>
      <c r="AY30" s="853"/>
      <c r="AZ30" s="854" t="s">
        <v>520</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796"/>
      <c r="CI30" s="797"/>
      <c r="CJ30" s="797"/>
      <c r="CK30" s="797"/>
      <c r="CL30" s="798"/>
      <c r="CM30" s="796"/>
      <c r="CN30" s="797"/>
      <c r="CO30" s="797"/>
      <c r="CP30" s="797"/>
      <c r="CQ30" s="798"/>
      <c r="CR30" s="796"/>
      <c r="CS30" s="797"/>
      <c r="CT30" s="797"/>
      <c r="CU30" s="797"/>
      <c r="CV30" s="798"/>
      <c r="CW30" s="796"/>
      <c r="CX30" s="797"/>
      <c r="CY30" s="797"/>
      <c r="CZ30" s="797"/>
      <c r="DA30" s="798"/>
      <c r="DB30" s="796"/>
      <c r="DC30" s="797"/>
      <c r="DD30" s="797"/>
      <c r="DE30" s="797"/>
      <c r="DF30" s="798"/>
      <c r="DG30" s="796"/>
      <c r="DH30" s="797"/>
      <c r="DI30" s="797"/>
      <c r="DJ30" s="797"/>
      <c r="DK30" s="798"/>
      <c r="DL30" s="796"/>
      <c r="DM30" s="797"/>
      <c r="DN30" s="797"/>
      <c r="DO30" s="797"/>
      <c r="DP30" s="798"/>
      <c r="DQ30" s="796"/>
      <c r="DR30" s="797"/>
      <c r="DS30" s="797"/>
      <c r="DT30" s="797"/>
      <c r="DU30" s="798"/>
      <c r="DV30" s="806"/>
      <c r="DW30" s="807"/>
      <c r="DX30" s="807"/>
      <c r="DY30" s="807"/>
      <c r="DZ30" s="808"/>
      <c r="EA30" s="226"/>
    </row>
    <row r="31" spans="1:131" s="227" customFormat="1" ht="26.25" customHeight="1" x14ac:dyDescent="0.2">
      <c r="A31" s="246">
        <v>4</v>
      </c>
      <c r="B31" s="777"/>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796"/>
      <c r="CI31" s="797"/>
      <c r="CJ31" s="797"/>
      <c r="CK31" s="797"/>
      <c r="CL31" s="798"/>
      <c r="CM31" s="796"/>
      <c r="CN31" s="797"/>
      <c r="CO31" s="797"/>
      <c r="CP31" s="797"/>
      <c r="CQ31" s="798"/>
      <c r="CR31" s="796"/>
      <c r="CS31" s="797"/>
      <c r="CT31" s="797"/>
      <c r="CU31" s="797"/>
      <c r="CV31" s="798"/>
      <c r="CW31" s="796"/>
      <c r="CX31" s="797"/>
      <c r="CY31" s="797"/>
      <c r="CZ31" s="797"/>
      <c r="DA31" s="798"/>
      <c r="DB31" s="796"/>
      <c r="DC31" s="797"/>
      <c r="DD31" s="797"/>
      <c r="DE31" s="797"/>
      <c r="DF31" s="798"/>
      <c r="DG31" s="796"/>
      <c r="DH31" s="797"/>
      <c r="DI31" s="797"/>
      <c r="DJ31" s="797"/>
      <c r="DK31" s="798"/>
      <c r="DL31" s="796"/>
      <c r="DM31" s="797"/>
      <c r="DN31" s="797"/>
      <c r="DO31" s="797"/>
      <c r="DP31" s="798"/>
      <c r="DQ31" s="796"/>
      <c r="DR31" s="797"/>
      <c r="DS31" s="797"/>
      <c r="DT31" s="797"/>
      <c r="DU31" s="798"/>
      <c r="DV31" s="806"/>
      <c r="DW31" s="807"/>
      <c r="DX31" s="807"/>
      <c r="DY31" s="807"/>
      <c r="DZ31" s="808"/>
      <c r="EA31" s="226"/>
    </row>
    <row r="32" spans="1:131" s="227" customFormat="1" ht="26.25" customHeight="1" x14ac:dyDescent="0.2">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796"/>
      <c r="CI32" s="797"/>
      <c r="CJ32" s="797"/>
      <c r="CK32" s="797"/>
      <c r="CL32" s="798"/>
      <c r="CM32" s="796"/>
      <c r="CN32" s="797"/>
      <c r="CO32" s="797"/>
      <c r="CP32" s="797"/>
      <c r="CQ32" s="798"/>
      <c r="CR32" s="796"/>
      <c r="CS32" s="797"/>
      <c r="CT32" s="797"/>
      <c r="CU32" s="797"/>
      <c r="CV32" s="798"/>
      <c r="CW32" s="796"/>
      <c r="CX32" s="797"/>
      <c r="CY32" s="797"/>
      <c r="CZ32" s="797"/>
      <c r="DA32" s="798"/>
      <c r="DB32" s="796"/>
      <c r="DC32" s="797"/>
      <c r="DD32" s="797"/>
      <c r="DE32" s="797"/>
      <c r="DF32" s="798"/>
      <c r="DG32" s="796"/>
      <c r="DH32" s="797"/>
      <c r="DI32" s="797"/>
      <c r="DJ32" s="797"/>
      <c r="DK32" s="798"/>
      <c r="DL32" s="796"/>
      <c r="DM32" s="797"/>
      <c r="DN32" s="797"/>
      <c r="DO32" s="797"/>
      <c r="DP32" s="798"/>
      <c r="DQ32" s="796"/>
      <c r="DR32" s="797"/>
      <c r="DS32" s="797"/>
      <c r="DT32" s="797"/>
      <c r="DU32" s="798"/>
      <c r="DV32" s="806"/>
      <c r="DW32" s="807"/>
      <c r="DX32" s="807"/>
      <c r="DY32" s="807"/>
      <c r="DZ32" s="808"/>
      <c r="EA32" s="226"/>
    </row>
    <row r="33" spans="1:131" s="227" customFormat="1" ht="26.25" customHeight="1" x14ac:dyDescent="0.2">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796"/>
      <c r="CI33" s="797"/>
      <c r="CJ33" s="797"/>
      <c r="CK33" s="797"/>
      <c r="CL33" s="798"/>
      <c r="CM33" s="796"/>
      <c r="CN33" s="797"/>
      <c r="CO33" s="797"/>
      <c r="CP33" s="797"/>
      <c r="CQ33" s="798"/>
      <c r="CR33" s="796"/>
      <c r="CS33" s="797"/>
      <c r="CT33" s="797"/>
      <c r="CU33" s="797"/>
      <c r="CV33" s="798"/>
      <c r="CW33" s="796"/>
      <c r="CX33" s="797"/>
      <c r="CY33" s="797"/>
      <c r="CZ33" s="797"/>
      <c r="DA33" s="798"/>
      <c r="DB33" s="796"/>
      <c r="DC33" s="797"/>
      <c r="DD33" s="797"/>
      <c r="DE33" s="797"/>
      <c r="DF33" s="798"/>
      <c r="DG33" s="796"/>
      <c r="DH33" s="797"/>
      <c r="DI33" s="797"/>
      <c r="DJ33" s="797"/>
      <c r="DK33" s="798"/>
      <c r="DL33" s="796"/>
      <c r="DM33" s="797"/>
      <c r="DN33" s="797"/>
      <c r="DO33" s="797"/>
      <c r="DP33" s="798"/>
      <c r="DQ33" s="796"/>
      <c r="DR33" s="797"/>
      <c r="DS33" s="797"/>
      <c r="DT33" s="797"/>
      <c r="DU33" s="798"/>
      <c r="DV33" s="806"/>
      <c r="DW33" s="807"/>
      <c r="DX33" s="807"/>
      <c r="DY33" s="807"/>
      <c r="DZ33" s="808"/>
      <c r="EA33" s="226"/>
    </row>
    <row r="34" spans="1:131" s="227" customFormat="1" ht="26.25" customHeight="1" x14ac:dyDescent="0.2">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796"/>
      <c r="CI34" s="797"/>
      <c r="CJ34" s="797"/>
      <c r="CK34" s="797"/>
      <c r="CL34" s="798"/>
      <c r="CM34" s="796"/>
      <c r="CN34" s="797"/>
      <c r="CO34" s="797"/>
      <c r="CP34" s="797"/>
      <c r="CQ34" s="798"/>
      <c r="CR34" s="796"/>
      <c r="CS34" s="797"/>
      <c r="CT34" s="797"/>
      <c r="CU34" s="797"/>
      <c r="CV34" s="798"/>
      <c r="CW34" s="796"/>
      <c r="CX34" s="797"/>
      <c r="CY34" s="797"/>
      <c r="CZ34" s="797"/>
      <c r="DA34" s="798"/>
      <c r="DB34" s="796"/>
      <c r="DC34" s="797"/>
      <c r="DD34" s="797"/>
      <c r="DE34" s="797"/>
      <c r="DF34" s="798"/>
      <c r="DG34" s="796"/>
      <c r="DH34" s="797"/>
      <c r="DI34" s="797"/>
      <c r="DJ34" s="797"/>
      <c r="DK34" s="798"/>
      <c r="DL34" s="796"/>
      <c r="DM34" s="797"/>
      <c r="DN34" s="797"/>
      <c r="DO34" s="797"/>
      <c r="DP34" s="798"/>
      <c r="DQ34" s="796"/>
      <c r="DR34" s="797"/>
      <c r="DS34" s="797"/>
      <c r="DT34" s="797"/>
      <c r="DU34" s="798"/>
      <c r="DV34" s="806"/>
      <c r="DW34" s="807"/>
      <c r="DX34" s="807"/>
      <c r="DY34" s="807"/>
      <c r="DZ34" s="808"/>
      <c r="EA34" s="226"/>
    </row>
    <row r="35" spans="1:131" s="227" customFormat="1" ht="26.25" customHeight="1" x14ac:dyDescent="0.2">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796"/>
      <c r="CI35" s="797"/>
      <c r="CJ35" s="797"/>
      <c r="CK35" s="797"/>
      <c r="CL35" s="798"/>
      <c r="CM35" s="796"/>
      <c r="CN35" s="797"/>
      <c r="CO35" s="797"/>
      <c r="CP35" s="797"/>
      <c r="CQ35" s="798"/>
      <c r="CR35" s="796"/>
      <c r="CS35" s="797"/>
      <c r="CT35" s="797"/>
      <c r="CU35" s="797"/>
      <c r="CV35" s="798"/>
      <c r="CW35" s="796"/>
      <c r="CX35" s="797"/>
      <c r="CY35" s="797"/>
      <c r="CZ35" s="797"/>
      <c r="DA35" s="798"/>
      <c r="DB35" s="796"/>
      <c r="DC35" s="797"/>
      <c r="DD35" s="797"/>
      <c r="DE35" s="797"/>
      <c r="DF35" s="798"/>
      <c r="DG35" s="796"/>
      <c r="DH35" s="797"/>
      <c r="DI35" s="797"/>
      <c r="DJ35" s="797"/>
      <c r="DK35" s="798"/>
      <c r="DL35" s="796"/>
      <c r="DM35" s="797"/>
      <c r="DN35" s="797"/>
      <c r="DO35" s="797"/>
      <c r="DP35" s="798"/>
      <c r="DQ35" s="796"/>
      <c r="DR35" s="797"/>
      <c r="DS35" s="797"/>
      <c r="DT35" s="797"/>
      <c r="DU35" s="798"/>
      <c r="DV35" s="806"/>
      <c r="DW35" s="807"/>
      <c r="DX35" s="807"/>
      <c r="DY35" s="807"/>
      <c r="DZ35" s="808"/>
      <c r="EA35" s="226"/>
    </row>
    <row r="36" spans="1:131" s="227" customFormat="1" ht="26.25" customHeight="1" x14ac:dyDescent="0.2">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796"/>
      <c r="CI36" s="797"/>
      <c r="CJ36" s="797"/>
      <c r="CK36" s="797"/>
      <c r="CL36" s="798"/>
      <c r="CM36" s="796"/>
      <c r="CN36" s="797"/>
      <c r="CO36" s="797"/>
      <c r="CP36" s="797"/>
      <c r="CQ36" s="798"/>
      <c r="CR36" s="796"/>
      <c r="CS36" s="797"/>
      <c r="CT36" s="797"/>
      <c r="CU36" s="797"/>
      <c r="CV36" s="798"/>
      <c r="CW36" s="796"/>
      <c r="CX36" s="797"/>
      <c r="CY36" s="797"/>
      <c r="CZ36" s="797"/>
      <c r="DA36" s="798"/>
      <c r="DB36" s="796"/>
      <c r="DC36" s="797"/>
      <c r="DD36" s="797"/>
      <c r="DE36" s="797"/>
      <c r="DF36" s="798"/>
      <c r="DG36" s="796"/>
      <c r="DH36" s="797"/>
      <c r="DI36" s="797"/>
      <c r="DJ36" s="797"/>
      <c r="DK36" s="798"/>
      <c r="DL36" s="796"/>
      <c r="DM36" s="797"/>
      <c r="DN36" s="797"/>
      <c r="DO36" s="797"/>
      <c r="DP36" s="798"/>
      <c r="DQ36" s="796"/>
      <c r="DR36" s="797"/>
      <c r="DS36" s="797"/>
      <c r="DT36" s="797"/>
      <c r="DU36" s="798"/>
      <c r="DV36" s="806"/>
      <c r="DW36" s="807"/>
      <c r="DX36" s="807"/>
      <c r="DY36" s="807"/>
      <c r="DZ36" s="808"/>
      <c r="EA36" s="226"/>
    </row>
    <row r="37" spans="1:131" s="227" customFormat="1" ht="26.25" customHeight="1" x14ac:dyDescent="0.2">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796"/>
      <c r="CI37" s="797"/>
      <c r="CJ37" s="797"/>
      <c r="CK37" s="797"/>
      <c r="CL37" s="798"/>
      <c r="CM37" s="796"/>
      <c r="CN37" s="797"/>
      <c r="CO37" s="797"/>
      <c r="CP37" s="797"/>
      <c r="CQ37" s="798"/>
      <c r="CR37" s="796"/>
      <c r="CS37" s="797"/>
      <c r="CT37" s="797"/>
      <c r="CU37" s="797"/>
      <c r="CV37" s="798"/>
      <c r="CW37" s="796"/>
      <c r="CX37" s="797"/>
      <c r="CY37" s="797"/>
      <c r="CZ37" s="797"/>
      <c r="DA37" s="798"/>
      <c r="DB37" s="796"/>
      <c r="DC37" s="797"/>
      <c r="DD37" s="797"/>
      <c r="DE37" s="797"/>
      <c r="DF37" s="798"/>
      <c r="DG37" s="796"/>
      <c r="DH37" s="797"/>
      <c r="DI37" s="797"/>
      <c r="DJ37" s="797"/>
      <c r="DK37" s="798"/>
      <c r="DL37" s="796"/>
      <c r="DM37" s="797"/>
      <c r="DN37" s="797"/>
      <c r="DO37" s="797"/>
      <c r="DP37" s="798"/>
      <c r="DQ37" s="796"/>
      <c r="DR37" s="797"/>
      <c r="DS37" s="797"/>
      <c r="DT37" s="797"/>
      <c r="DU37" s="798"/>
      <c r="DV37" s="806"/>
      <c r="DW37" s="807"/>
      <c r="DX37" s="807"/>
      <c r="DY37" s="807"/>
      <c r="DZ37" s="808"/>
      <c r="EA37" s="226"/>
    </row>
    <row r="38" spans="1:131" s="227" customFormat="1" ht="26.25" customHeight="1" x14ac:dyDescent="0.2">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796"/>
      <c r="CI38" s="797"/>
      <c r="CJ38" s="797"/>
      <c r="CK38" s="797"/>
      <c r="CL38" s="798"/>
      <c r="CM38" s="796"/>
      <c r="CN38" s="797"/>
      <c r="CO38" s="797"/>
      <c r="CP38" s="797"/>
      <c r="CQ38" s="798"/>
      <c r="CR38" s="796"/>
      <c r="CS38" s="797"/>
      <c r="CT38" s="797"/>
      <c r="CU38" s="797"/>
      <c r="CV38" s="798"/>
      <c r="CW38" s="796"/>
      <c r="CX38" s="797"/>
      <c r="CY38" s="797"/>
      <c r="CZ38" s="797"/>
      <c r="DA38" s="798"/>
      <c r="DB38" s="796"/>
      <c r="DC38" s="797"/>
      <c r="DD38" s="797"/>
      <c r="DE38" s="797"/>
      <c r="DF38" s="798"/>
      <c r="DG38" s="796"/>
      <c r="DH38" s="797"/>
      <c r="DI38" s="797"/>
      <c r="DJ38" s="797"/>
      <c r="DK38" s="798"/>
      <c r="DL38" s="796"/>
      <c r="DM38" s="797"/>
      <c r="DN38" s="797"/>
      <c r="DO38" s="797"/>
      <c r="DP38" s="798"/>
      <c r="DQ38" s="796"/>
      <c r="DR38" s="797"/>
      <c r="DS38" s="797"/>
      <c r="DT38" s="797"/>
      <c r="DU38" s="798"/>
      <c r="DV38" s="806"/>
      <c r="DW38" s="807"/>
      <c r="DX38" s="807"/>
      <c r="DY38" s="807"/>
      <c r="DZ38" s="808"/>
      <c r="EA38" s="226"/>
    </row>
    <row r="39" spans="1:131" s="227" customFormat="1" ht="26.25" customHeight="1" x14ac:dyDescent="0.2">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796"/>
      <c r="CI39" s="797"/>
      <c r="CJ39" s="797"/>
      <c r="CK39" s="797"/>
      <c r="CL39" s="798"/>
      <c r="CM39" s="796"/>
      <c r="CN39" s="797"/>
      <c r="CO39" s="797"/>
      <c r="CP39" s="797"/>
      <c r="CQ39" s="798"/>
      <c r="CR39" s="796"/>
      <c r="CS39" s="797"/>
      <c r="CT39" s="797"/>
      <c r="CU39" s="797"/>
      <c r="CV39" s="798"/>
      <c r="CW39" s="796"/>
      <c r="CX39" s="797"/>
      <c r="CY39" s="797"/>
      <c r="CZ39" s="797"/>
      <c r="DA39" s="798"/>
      <c r="DB39" s="796"/>
      <c r="DC39" s="797"/>
      <c r="DD39" s="797"/>
      <c r="DE39" s="797"/>
      <c r="DF39" s="798"/>
      <c r="DG39" s="796"/>
      <c r="DH39" s="797"/>
      <c r="DI39" s="797"/>
      <c r="DJ39" s="797"/>
      <c r="DK39" s="798"/>
      <c r="DL39" s="796"/>
      <c r="DM39" s="797"/>
      <c r="DN39" s="797"/>
      <c r="DO39" s="797"/>
      <c r="DP39" s="798"/>
      <c r="DQ39" s="796"/>
      <c r="DR39" s="797"/>
      <c r="DS39" s="797"/>
      <c r="DT39" s="797"/>
      <c r="DU39" s="798"/>
      <c r="DV39" s="806"/>
      <c r="DW39" s="807"/>
      <c r="DX39" s="807"/>
      <c r="DY39" s="807"/>
      <c r="DZ39" s="808"/>
      <c r="EA39" s="226"/>
    </row>
    <row r="40" spans="1:131" s="227" customFormat="1" ht="26.25" customHeight="1" x14ac:dyDescent="0.2">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796"/>
      <c r="CI40" s="797"/>
      <c r="CJ40" s="797"/>
      <c r="CK40" s="797"/>
      <c r="CL40" s="798"/>
      <c r="CM40" s="796"/>
      <c r="CN40" s="797"/>
      <c r="CO40" s="797"/>
      <c r="CP40" s="797"/>
      <c r="CQ40" s="798"/>
      <c r="CR40" s="796"/>
      <c r="CS40" s="797"/>
      <c r="CT40" s="797"/>
      <c r="CU40" s="797"/>
      <c r="CV40" s="798"/>
      <c r="CW40" s="796"/>
      <c r="CX40" s="797"/>
      <c r="CY40" s="797"/>
      <c r="CZ40" s="797"/>
      <c r="DA40" s="798"/>
      <c r="DB40" s="796"/>
      <c r="DC40" s="797"/>
      <c r="DD40" s="797"/>
      <c r="DE40" s="797"/>
      <c r="DF40" s="798"/>
      <c r="DG40" s="796"/>
      <c r="DH40" s="797"/>
      <c r="DI40" s="797"/>
      <c r="DJ40" s="797"/>
      <c r="DK40" s="798"/>
      <c r="DL40" s="796"/>
      <c r="DM40" s="797"/>
      <c r="DN40" s="797"/>
      <c r="DO40" s="797"/>
      <c r="DP40" s="798"/>
      <c r="DQ40" s="796"/>
      <c r="DR40" s="797"/>
      <c r="DS40" s="797"/>
      <c r="DT40" s="797"/>
      <c r="DU40" s="798"/>
      <c r="DV40" s="806"/>
      <c r="DW40" s="807"/>
      <c r="DX40" s="807"/>
      <c r="DY40" s="807"/>
      <c r="DZ40" s="808"/>
      <c r="EA40" s="226"/>
    </row>
    <row r="41" spans="1:131" s="227" customFormat="1" ht="26.25" customHeight="1" x14ac:dyDescent="0.2">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796"/>
      <c r="CI41" s="797"/>
      <c r="CJ41" s="797"/>
      <c r="CK41" s="797"/>
      <c r="CL41" s="798"/>
      <c r="CM41" s="796"/>
      <c r="CN41" s="797"/>
      <c r="CO41" s="797"/>
      <c r="CP41" s="797"/>
      <c r="CQ41" s="798"/>
      <c r="CR41" s="796"/>
      <c r="CS41" s="797"/>
      <c r="CT41" s="797"/>
      <c r="CU41" s="797"/>
      <c r="CV41" s="798"/>
      <c r="CW41" s="796"/>
      <c r="CX41" s="797"/>
      <c r="CY41" s="797"/>
      <c r="CZ41" s="797"/>
      <c r="DA41" s="798"/>
      <c r="DB41" s="796"/>
      <c r="DC41" s="797"/>
      <c r="DD41" s="797"/>
      <c r="DE41" s="797"/>
      <c r="DF41" s="798"/>
      <c r="DG41" s="796"/>
      <c r="DH41" s="797"/>
      <c r="DI41" s="797"/>
      <c r="DJ41" s="797"/>
      <c r="DK41" s="798"/>
      <c r="DL41" s="796"/>
      <c r="DM41" s="797"/>
      <c r="DN41" s="797"/>
      <c r="DO41" s="797"/>
      <c r="DP41" s="798"/>
      <c r="DQ41" s="796"/>
      <c r="DR41" s="797"/>
      <c r="DS41" s="797"/>
      <c r="DT41" s="797"/>
      <c r="DU41" s="798"/>
      <c r="DV41" s="806"/>
      <c r="DW41" s="807"/>
      <c r="DX41" s="807"/>
      <c r="DY41" s="807"/>
      <c r="DZ41" s="808"/>
      <c r="EA41" s="226"/>
    </row>
    <row r="42" spans="1:131" s="227" customFormat="1" ht="26.25" customHeight="1" x14ac:dyDescent="0.2">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796"/>
      <c r="CI42" s="797"/>
      <c r="CJ42" s="797"/>
      <c r="CK42" s="797"/>
      <c r="CL42" s="798"/>
      <c r="CM42" s="796"/>
      <c r="CN42" s="797"/>
      <c r="CO42" s="797"/>
      <c r="CP42" s="797"/>
      <c r="CQ42" s="798"/>
      <c r="CR42" s="796"/>
      <c r="CS42" s="797"/>
      <c r="CT42" s="797"/>
      <c r="CU42" s="797"/>
      <c r="CV42" s="798"/>
      <c r="CW42" s="796"/>
      <c r="CX42" s="797"/>
      <c r="CY42" s="797"/>
      <c r="CZ42" s="797"/>
      <c r="DA42" s="798"/>
      <c r="DB42" s="796"/>
      <c r="DC42" s="797"/>
      <c r="DD42" s="797"/>
      <c r="DE42" s="797"/>
      <c r="DF42" s="798"/>
      <c r="DG42" s="796"/>
      <c r="DH42" s="797"/>
      <c r="DI42" s="797"/>
      <c r="DJ42" s="797"/>
      <c r="DK42" s="798"/>
      <c r="DL42" s="796"/>
      <c r="DM42" s="797"/>
      <c r="DN42" s="797"/>
      <c r="DO42" s="797"/>
      <c r="DP42" s="798"/>
      <c r="DQ42" s="796"/>
      <c r="DR42" s="797"/>
      <c r="DS42" s="797"/>
      <c r="DT42" s="797"/>
      <c r="DU42" s="798"/>
      <c r="DV42" s="806"/>
      <c r="DW42" s="807"/>
      <c r="DX42" s="807"/>
      <c r="DY42" s="807"/>
      <c r="DZ42" s="808"/>
      <c r="EA42" s="226"/>
    </row>
    <row r="43" spans="1:131" s="227" customFormat="1" ht="26.25" customHeight="1" x14ac:dyDescent="0.2">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796"/>
      <c r="CI43" s="797"/>
      <c r="CJ43" s="797"/>
      <c r="CK43" s="797"/>
      <c r="CL43" s="798"/>
      <c r="CM43" s="796"/>
      <c r="CN43" s="797"/>
      <c r="CO43" s="797"/>
      <c r="CP43" s="797"/>
      <c r="CQ43" s="798"/>
      <c r="CR43" s="796"/>
      <c r="CS43" s="797"/>
      <c r="CT43" s="797"/>
      <c r="CU43" s="797"/>
      <c r="CV43" s="798"/>
      <c r="CW43" s="796"/>
      <c r="CX43" s="797"/>
      <c r="CY43" s="797"/>
      <c r="CZ43" s="797"/>
      <c r="DA43" s="798"/>
      <c r="DB43" s="796"/>
      <c r="DC43" s="797"/>
      <c r="DD43" s="797"/>
      <c r="DE43" s="797"/>
      <c r="DF43" s="798"/>
      <c r="DG43" s="796"/>
      <c r="DH43" s="797"/>
      <c r="DI43" s="797"/>
      <c r="DJ43" s="797"/>
      <c r="DK43" s="798"/>
      <c r="DL43" s="796"/>
      <c r="DM43" s="797"/>
      <c r="DN43" s="797"/>
      <c r="DO43" s="797"/>
      <c r="DP43" s="798"/>
      <c r="DQ43" s="796"/>
      <c r="DR43" s="797"/>
      <c r="DS43" s="797"/>
      <c r="DT43" s="797"/>
      <c r="DU43" s="798"/>
      <c r="DV43" s="806"/>
      <c r="DW43" s="807"/>
      <c r="DX43" s="807"/>
      <c r="DY43" s="807"/>
      <c r="DZ43" s="808"/>
      <c r="EA43" s="226"/>
    </row>
    <row r="44" spans="1:131" s="227" customFormat="1" ht="26.25" customHeight="1" x14ac:dyDescent="0.2">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796"/>
      <c r="CI44" s="797"/>
      <c r="CJ44" s="797"/>
      <c r="CK44" s="797"/>
      <c r="CL44" s="798"/>
      <c r="CM44" s="796"/>
      <c r="CN44" s="797"/>
      <c r="CO44" s="797"/>
      <c r="CP44" s="797"/>
      <c r="CQ44" s="798"/>
      <c r="CR44" s="796"/>
      <c r="CS44" s="797"/>
      <c r="CT44" s="797"/>
      <c r="CU44" s="797"/>
      <c r="CV44" s="798"/>
      <c r="CW44" s="796"/>
      <c r="CX44" s="797"/>
      <c r="CY44" s="797"/>
      <c r="CZ44" s="797"/>
      <c r="DA44" s="798"/>
      <c r="DB44" s="796"/>
      <c r="DC44" s="797"/>
      <c r="DD44" s="797"/>
      <c r="DE44" s="797"/>
      <c r="DF44" s="798"/>
      <c r="DG44" s="796"/>
      <c r="DH44" s="797"/>
      <c r="DI44" s="797"/>
      <c r="DJ44" s="797"/>
      <c r="DK44" s="798"/>
      <c r="DL44" s="796"/>
      <c r="DM44" s="797"/>
      <c r="DN44" s="797"/>
      <c r="DO44" s="797"/>
      <c r="DP44" s="798"/>
      <c r="DQ44" s="796"/>
      <c r="DR44" s="797"/>
      <c r="DS44" s="797"/>
      <c r="DT44" s="797"/>
      <c r="DU44" s="798"/>
      <c r="DV44" s="806"/>
      <c r="DW44" s="807"/>
      <c r="DX44" s="807"/>
      <c r="DY44" s="807"/>
      <c r="DZ44" s="808"/>
      <c r="EA44" s="226"/>
    </row>
    <row r="45" spans="1:131" s="227" customFormat="1" ht="26.25" customHeight="1" x14ac:dyDescent="0.2">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796"/>
      <c r="CI45" s="797"/>
      <c r="CJ45" s="797"/>
      <c r="CK45" s="797"/>
      <c r="CL45" s="798"/>
      <c r="CM45" s="796"/>
      <c r="CN45" s="797"/>
      <c r="CO45" s="797"/>
      <c r="CP45" s="797"/>
      <c r="CQ45" s="798"/>
      <c r="CR45" s="796"/>
      <c r="CS45" s="797"/>
      <c r="CT45" s="797"/>
      <c r="CU45" s="797"/>
      <c r="CV45" s="798"/>
      <c r="CW45" s="796"/>
      <c r="CX45" s="797"/>
      <c r="CY45" s="797"/>
      <c r="CZ45" s="797"/>
      <c r="DA45" s="798"/>
      <c r="DB45" s="796"/>
      <c r="DC45" s="797"/>
      <c r="DD45" s="797"/>
      <c r="DE45" s="797"/>
      <c r="DF45" s="798"/>
      <c r="DG45" s="796"/>
      <c r="DH45" s="797"/>
      <c r="DI45" s="797"/>
      <c r="DJ45" s="797"/>
      <c r="DK45" s="798"/>
      <c r="DL45" s="796"/>
      <c r="DM45" s="797"/>
      <c r="DN45" s="797"/>
      <c r="DO45" s="797"/>
      <c r="DP45" s="798"/>
      <c r="DQ45" s="796"/>
      <c r="DR45" s="797"/>
      <c r="DS45" s="797"/>
      <c r="DT45" s="797"/>
      <c r="DU45" s="798"/>
      <c r="DV45" s="806"/>
      <c r="DW45" s="807"/>
      <c r="DX45" s="807"/>
      <c r="DY45" s="807"/>
      <c r="DZ45" s="808"/>
      <c r="EA45" s="226"/>
    </row>
    <row r="46" spans="1:131" s="227" customFormat="1" ht="26.25" customHeight="1" x14ac:dyDescent="0.2">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796"/>
      <c r="CI46" s="797"/>
      <c r="CJ46" s="797"/>
      <c r="CK46" s="797"/>
      <c r="CL46" s="798"/>
      <c r="CM46" s="796"/>
      <c r="CN46" s="797"/>
      <c r="CO46" s="797"/>
      <c r="CP46" s="797"/>
      <c r="CQ46" s="798"/>
      <c r="CR46" s="796"/>
      <c r="CS46" s="797"/>
      <c r="CT46" s="797"/>
      <c r="CU46" s="797"/>
      <c r="CV46" s="798"/>
      <c r="CW46" s="796"/>
      <c r="CX46" s="797"/>
      <c r="CY46" s="797"/>
      <c r="CZ46" s="797"/>
      <c r="DA46" s="798"/>
      <c r="DB46" s="796"/>
      <c r="DC46" s="797"/>
      <c r="DD46" s="797"/>
      <c r="DE46" s="797"/>
      <c r="DF46" s="798"/>
      <c r="DG46" s="796"/>
      <c r="DH46" s="797"/>
      <c r="DI46" s="797"/>
      <c r="DJ46" s="797"/>
      <c r="DK46" s="798"/>
      <c r="DL46" s="796"/>
      <c r="DM46" s="797"/>
      <c r="DN46" s="797"/>
      <c r="DO46" s="797"/>
      <c r="DP46" s="798"/>
      <c r="DQ46" s="796"/>
      <c r="DR46" s="797"/>
      <c r="DS46" s="797"/>
      <c r="DT46" s="797"/>
      <c r="DU46" s="798"/>
      <c r="DV46" s="806"/>
      <c r="DW46" s="807"/>
      <c r="DX46" s="807"/>
      <c r="DY46" s="807"/>
      <c r="DZ46" s="808"/>
      <c r="EA46" s="226"/>
    </row>
    <row r="47" spans="1:131" s="227" customFormat="1" ht="26.25" customHeight="1" x14ac:dyDescent="0.2">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796"/>
      <c r="CI47" s="797"/>
      <c r="CJ47" s="797"/>
      <c r="CK47" s="797"/>
      <c r="CL47" s="798"/>
      <c r="CM47" s="796"/>
      <c r="CN47" s="797"/>
      <c r="CO47" s="797"/>
      <c r="CP47" s="797"/>
      <c r="CQ47" s="798"/>
      <c r="CR47" s="796"/>
      <c r="CS47" s="797"/>
      <c r="CT47" s="797"/>
      <c r="CU47" s="797"/>
      <c r="CV47" s="798"/>
      <c r="CW47" s="796"/>
      <c r="CX47" s="797"/>
      <c r="CY47" s="797"/>
      <c r="CZ47" s="797"/>
      <c r="DA47" s="798"/>
      <c r="DB47" s="796"/>
      <c r="DC47" s="797"/>
      <c r="DD47" s="797"/>
      <c r="DE47" s="797"/>
      <c r="DF47" s="798"/>
      <c r="DG47" s="796"/>
      <c r="DH47" s="797"/>
      <c r="DI47" s="797"/>
      <c r="DJ47" s="797"/>
      <c r="DK47" s="798"/>
      <c r="DL47" s="796"/>
      <c r="DM47" s="797"/>
      <c r="DN47" s="797"/>
      <c r="DO47" s="797"/>
      <c r="DP47" s="798"/>
      <c r="DQ47" s="796"/>
      <c r="DR47" s="797"/>
      <c r="DS47" s="797"/>
      <c r="DT47" s="797"/>
      <c r="DU47" s="798"/>
      <c r="DV47" s="806"/>
      <c r="DW47" s="807"/>
      <c r="DX47" s="807"/>
      <c r="DY47" s="807"/>
      <c r="DZ47" s="808"/>
      <c r="EA47" s="226"/>
    </row>
    <row r="48" spans="1:131" s="227" customFormat="1" ht="26.25" customHeight="1" x14ac:dyDescent="0.2">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796"/>
      <c r="CI48" s="797"/>
      <c r="CJ48" s="797"/>
      <c r="CK48" s="797"/>
      <c r="CL48" s="798"/>
      <c r="CM48" s="796"/>
      <c r="CN48" s="797"/>
      <c r="CO48" s="797"/>
      <c r="CP48" s="797"/>
      <c r="CQ48" s="798"/>
      <c r="CR48" s="796"/>
      <c r="CS48" s="797"/>
      <c r="CT48" s="797"/>
      <c r="CU48" s="797"/>
      <c r="CV48" s="798"/>
      <c r="CW48" s="796"/>
      <c r="CX48" s="797"/>
      <c r="CY48" s="797"/>
      <c r="CZ48" s="797"/>
      <c r="DA48" s="798"/>
      <c r="DB48" s="796"/>
      <c r="DC48" s="797"/>
      <c r="DD48" s="797"/>
      <c r="DE48" s="797"/>
      <c r="DF48" s="798"/>
      <c r="DG48" s="796"/>
      <c r="DH48" s="797"/>
      <c r="DI48" s="797"/>
      <c r="DJ48" s="797"/>
      <c r="DK48" s="798"/>
      <c r="DL48" s="796"/>
      <c r="DM48" s="797"/>
      <c r="DN48" s="797"/>
      <c r="DO48" s="797"/>
      <c r="DP48" s="798"/>
      <c r="DQ48" s="796"/>
      <c r="DR48" s="797"/>
      <c r="DS48" s="797"/>
      <c r="DT48" s="797"/>
      <c r="DU48" s="798"/>
      <c r="DV48" s="806"/>
      <c r="DW48" s="807"/>
      <c r="DX48" s="807"/>
      <c r="DY48" s="807"/>
      <c r="DZ48" s="808"/>
      <c r="EA48" s="226"/>
    </row>
    <row r="49" spans="1:131" s="227" customFormat="1" ht="26.25" customHeight="1" x14ac:dyDescent="0.2">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796"/>
      <c r="CI49" s="797"/>
      <c r="CJ49" s="797"/>
      <c r="CK49" s="797"/>
      <c r="CL49" s="798"/>
      <c r="CM49" s="796"/>
      <c r="CN49" s="797"/>
      <c r="CO49" s="797"/>
      <c r="CP49" s="797"/>
      <c r="CQ49" s="798"/>
      <c r="CR49" s="796"/>
      <c r="CS49" s="797"/>
      <c r="CT49" s="797"/>
      <c r="CU49" s="797"/>
      <c r="CV49" s="798"/>
      <c r="CW49" s="796"/>
      <c r="CX49" s="797"/>
      <c r="CY49" s="797"/>
      <c r="CZ49" s="797"/>
      <c r="DA49" s="798"/>
      <c r="DB49" s="796"/>
      <c r="DC49" s="797"/>
      <c r="DD49" s="797"/>
      <c r="DE49" s="797"/>
      <c r="DF49" s="798"/>
      <c r="DG49" s="796"/>
      <c r="DH49" s="797"/>
      <c r="DI49" s="797"/>
      <c r="DJ49" s="797"/>
      <c r="DK49" s="798"/>
      <c r="DL49" s="796"/>
      <c r="DM49" s="797"/>
      <c r="DN49" s="797"/>
      <c r="DO49" s="797"/>
      <c r="DP49" s="798"/>
      <c r="DQ49" s="796"/>
      <c r="DR49" s="797"/>
      <c r="DS49" s="797"/>
      <c r="DT49" s="797"/>
      <c r="DU49" s="798"/>
      <c r="DV49" s="806"/>
      <c r="DW49" s="807"/>
      <c r="DX49" s="807"/>
      <c r="DY49" s="807"/>
      <c r="DZ49" s="808"/>
      <c r="EA49" s="226"/>
    </row>
    <row r="50" spans="1:131" s="227" customFormat="1" ht="26.25" customHeight="1" x14ac:dyDescent="0.2">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796"/>
      <c r="CI50" s="797"/>
      <c r="CJ50" s="797"/>
      <c r="CK50" s="797"/>
      <c r="CL50" s="798"/>
      <c r="CM50" s="796"/>
      <c r="CN50" s="797"/>
      <c r="CO50" s="797"/>
      <c r="CP50" s="797"/>
      <c r="CQ50" s="798"/>
      <c r="CR50" s="796"/>
      <c r="CS50" s="797"/>
      <c r="CT50" s="797"/>
      <c r="CU50" s="797"/>
      <c r="CV50" s="798"/>
      <c r="CW50" s="796"/>
      <c r="CX50" s="797"/>
      <c r="CY50" s="797"/>
      <c r="CZ50" s="797"/>
      <c r="DA50" s="798"/>
      <c r="DB50" s="796"/>
      <c r="DC50" s="797"/>
      <c r="DD50" s="797"/>
      <c r="DE50" s="797"/>
      <c r="DF50" s="798"/>
      <c r="DG50" s="796"/>
      <c r="DH50" s="797"/>
      <c r="DI50" s="797"/>
      <c r="DJ50" s="797"/>
      <c r="DK50" s="798"/>
      <c r="DL50" s="796"/>
      <c r="DM50" s="797"/>
      <c r="DN50" s="797"/>
      <c r="DO50" s="797"/>
      <c r="DP50" s="798"/>
      <c r="DQ50" s="796"/>
      <c r="DR50" s="797"/>
      <c r="DS50" s="797"/>
      <c r="DT50" s="797"/>
      <c r="DU50" s="798"/>
      <c r="DV50" s="806"/>
      <c r="DW50" s="807"/>
      <c r="DX50" s="807"/>
      <c r="DY50" s="807"/>
      <c r="DZ50" s="808"/>
      <c r="EA50" s="226"/>
    </row>
    <row r="51" spans="1:131" s="227" customFormat="1" ht="26.25" customHeight="1" x14ac:dyDescent="0.2">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796"/>
      <c r="CI51" s="797"/>
      <c r="CJ51" s="797"/>
      <c r="CK51" s="797"/>
      <c r="CL51" s="798"/>
      <c r="CM51" s="796"/>
      <c r="CN51" s="797"/>
      <c r="CO51" s="797"/>
      <c r="CP51" s="797"/>
      <c r="CQ51" s="798"/>
      <c r="CR51" s="796"/>
      <c r="CS51" s="797"/>
      <c r="CT51" s="797"/>
      <c r="CU51" s="797"/>
      <c r="CV51" s="798"/>
      <c r="CW51" s="796"/>
      <c r="CX51" s="797"/>
      <c r="CY51" s="797"/>
      <c r="CZ51" s="797"/>
      <c r="DA51" s="798"/>
      <c r="DB51" s="796"/>
      <c r="DC51" s="797"/>
      <c r="DD51" s="797"/>
      <c r="DE51" s="797"/>
      <c r="DF51" s="798"/>
      <c r="DG51" s="796"/>
      <c r="DH51" s="797"/>
      <c r="DI51" s="797"/>
      <c r="DJ51" s="797"/>
      <c r="DK51" s="798"/>
      <c r="DL51" s="796"/>
      <c r="DM51" s="797"/>
      <c r="DN51" s="797"/>
      <c r="DO51" s="797"/>
      <c r="DP51" s="798"/>
      <c r="DQ51" s="796"/>
      <c r="DR51" s="797"/>
      <c r="DS51" s="797"/>
      <c r="DT51" s="797"/>
      <c r="DU51" s="798"/>
      <c r="DV51" s="806"/>
      <c r="DW51" s="807"/>
      <c r="DX51" s="807"/>
      <c r="DY51" s="807"/>
      <c r="DZ51" s="808"/>
      <c r="EA51" s="226"/>
    </row>
    <row r="52" spans="1:131" s="227" customFormat="1" ht="26.25" customHeight="1" x14ac:dyDescent="0.2">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796"/>
      <c r="CI52" s="797"/>
      <c r="CJ52" s="797"/>
      <c r="CK52" s="797"/>
      <c r="CL52" s="798"/>
      <c r="CM52" s="796"/>
      <c r="CN52" s="797"/>
      <c r="CO52" s="797"/>
      <c r="CP52" s="797"/>
      <c r="CQ52" s="798"/>
      <c r="CR52" s="796"/>
      <c r="CS52" s="797"/>
      <c r="CT52" s="797"/>
      <c r="CU52" s="797"/>
      <c r="CV52" s="798"/>
      <c r="CW52" s="796"/>
      <c r="CX52" s="797"/>
      <c r="CY52" s="797"/>
      <c r="CZ52" s="797"/>
      <c r="DA52" s="798"/>
      <c r="DB52" s="796"/>
      <c r="DC52" s="797"/>
      <c r="DD52" s="797"/>
      <c r="DE52" s="797"/>
      <c r="DF52" s="798"/>
      <c r="DG52" s="796"/>
      <c r="DH52" s="797"/>
      <c r="DI52" s="797"/>
      <c r="DJ52" s="797"/>
      <c r="DK52" s="798"/>
      <c r="DL52" s="796"/>
      <c r="DM52" s="797"/>
      <c r="DN52" s="797"/>
      <c r="DO52" s="797"/>
      <c r="DP52" s="798"/>
      <c r="DQ52" s="796"/>
      <c r="DR52" s="797"/>
      <c r="DS52" s="797"/>
      <c r="DT52" s="797"/>
      <c r="DU52" s="798"/>
      <c r="DV52" s="806"/>
      <c r="DW52" s="807"/>
      <c r="DX52" s="807"/>
      <c r="DY52" s="807"/>
      <c r="DZ52" s="808"/>
      <c r="EA52" s="226"/>
    </row>
    <row r="53" spans="1:131" s="227" customFormat="1" ht="26.25" customHeight="1" x14ac:dyDescent="0.2">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796"/>
      <c r="CI53" s="797"/>
      <c r="CJ53" s="797"/>
      <c r="CK53" s="797"/>
      <c r="CL53" s="798"/>
      <c r="CM53" s="796"/>
      <c r="CN53" s="797"/>
      <c r="CO53" s="797"/>
      <c r="CP53" s="797"/>
      <c r="CQ53" s="798"/>
      <c r="CR53" s="796"/>
      <c r="CS53" s="797"/>
      <c r="CT53" s="797"/>
      <c r="CU53" s="797"/>
      <c r="CV53" s="798"/>
      <c r="CW53" s="796"/>
      <c r="CX53" s="797"/>
      <c r="CY53" s="797"/>
      <c r="CZ53" s="797"/>
      <c r="DA53" s="798"/>
      <c r="DB53" s="796"/>
      <c r="DC53" s="797"/>
      <c r="DD53" s="797"/>
      <c r="DE53" s="797"/>
      <c r="DF53" s="798"/>
      <c r="DG53" s="796"/>
      <c r="DH53" s="797"/>
      <c r="DI53" s="797"/>
      <c r="DJ53" s="797"/>
      <c r="DK53" s="798"/>
      <c r="DL53" s="796"/>
      <c r="DM53" s="797"/>
      <c r="DN53" s="797"/>
      <c r="DO53" s="797"/>
      <c r="DP53" s="798"/>
      <c r="DQ53" s="796"/>
      <c r="DR53" s="797"/>
      <c r="DS53" s="797"/>
      <c r="DT53" s="797"/>
      <c r="DU53" s="798"/>
      <c r="DV53" s="806"/>
      <c r="DW53" s="807"/>
      <c r="DX53" s="807"/>
      <c r="DY53" s="807"/>
      <c r="DZ53" s="808"/>
      <c r="EA53" s="226"/>
    </row>
    <row r="54" spans="1:131" s="227" customFormat="1" ht="26.25" customHeight="1" x14ac:dyDescent="0.2">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796"/>
      <c r="CI54" s="797"/>
      <c r="CJ54" s="797"/>
      <c r="CK54" s="797"/>
      <c r="CL54" s="798"/>
      <c r="CM54" s="796"/>
      <c r="CN54" s="797"/>
      <c r="CO54" s="797"/>
      <c r="CP54" s="797"/>
      <c r="CQ54" s="798"/>
      <c r="CR54" s="796"/>
      <c r="CS54" s="797"/>
      <c r="CT54" s="797"/>
      <c r="CU54" s="797"/>
      <c r="CV54" s="798"/>
      <c r="CW54" s="796"/>
      <c r="CX54" s="797"/>
      <c r="CY54" s="797"/>
      <c r="CZ54" s="797"/>
      <c r="DA54" s="798"/>
      <c r="DB54" s="796"/>
      <c r="DC54" s="797"/>
      <c r="DD54" s="797"/>
      <c r="DE54" s="797"/>
      <c r="DF54" s="798"/>
      <c r="DG54" s="796"/>
      <c r="DH54" s="797"/>
      <c r="DI54" s="797"/>
      <c r="DJ54" s="797"/>
      <c r="DK54" s="798"/>
      <c r="DL54" s="796"/>
      <c r="DM54" s="797"/>
      <c r="DN54" s="797"/>
      <c r="DO54" s="797"/>
      <c r="DP54" s="798"/>
      <c r="DQ54" s="796"/>
      <c r="DR54" s="797"/>
      <c r="DS54" s="797"/>
      <c r="DT54" s="797"/>
      <c r="DU54" s="798"/>
      <c r="DV54" s="806"/>
      <c r="DW54" s="807"/>
      <c r="DX54" s="807"/>
      <c r="DY54" s="807"/>
      <c r="DZ54" s="808"/>
      <c r="EA54" s="226"/>
    </row>
    <row r="55" spans="1:131" s="227" customFormat="1" ht="26.25" customHeight="1" x14ac:dyDescent="0.2">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796"/>
      <c r="CI55" s="797"/>
      <c r="CJ55" s="797"/>
      <c r="CK55" s="797"/>
      <c r="CL55" s="798"/>
      <c r="CM55" s="796"/>
      <c r="CN55" s="797"/>
      <c r="CO55" s="797"/>
      <c r="CP55" s="797"/>
      <c r="CQ55" s="798"/>
      <c r="CR55" s="796"/>
      <c r="CS55" s="797"/>
      <c r="CT55" s="797"/>
      <c r="CU55" s="797"/>
      <c r="CV55" s="798"/>
      <c r="CW55" s="796"/>
      <c r="CX55" s="797"/>
      <c r="CY55" s="797"/>
      <c r="CZ55" s="797"/>
      <c r="DA55" s="798"/>
      <c r="DB55" s="796"/>
      <c r="DC55" s="797"/>
      <c r="DD55" s="797"/>
      <c r="DE55" s="797"/>
      <c r="DF55" s="798"/>
      <c r="DG55" s="796"/>
      <c r="DH55" s="797"/>
      <c r="DI55" s="797"/>
      <c r="DJ55" s="797"/>
      <c r="DK55" s="798"/>
      <c r="DL55" s="796"/>
      <c r="DM55" s="797"/>
      <c r="DN55" s="797"/>
      <c r="DO55" s="797"/>
      <c r="DP55" s="798"/>
      <c r="DQ55" s="796"/>
      <c r="DR55" s="797"/>
      <c r="DS55" s="797"/>
      <c r="DT55" s="797"/>
      <c r="DU55" s="798"/>
      <c r="DV55" s="806"/>
      <c r="DW55" s="807"/>
      <c r="DX55" s="807"/>
      <c r="DY55" s="807"/>
      <c r="DZ55" s="808"/>
      <c r="EA55" s="226"/>
    </row>
    <row r="56" spans="1:131" s="227" customFormat="1" ht="26.25" customHeight="1" x14ac:dyDescent="0.2">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796"/>
      <c r="CI56" s="797"/>
      <c r="CJ56" s="797"/>
      <c r="CK56" s="797"/>
      <c r="CL56" s="798"/>
      <c r="CM56" s="796"/>
      <c r="CN56" s="797"/>
      <c r="CO56" s="797"/>
      <c r="CP56" s="797"/>
      <c r="CQ56" s="798"/>
      <c r="CR56" s="796"/>
      <c r="CS56" s="797"/>
      <c r="CT56" s="797"/>
      <c r="CU56" s="797"/>
      <c r="CV56" s="798"/>
      <c r="CW56" s="796"/>
      <c r="CX56" s="797"/>
      <c r="CY56" s="797"/>
      <c r="CZ56" s="797"/>
      <c r="DA56" s="798"/>
      <c r="DB56" s="796"/>
      <c r="DC56" s="797"/>
      <c r="DD56" s="797"/>
      <c r="DE56" s="797"/>
      <c r="DF56" s="798"/>
      <c r="DG56" s="796"/>
      <c r="DH56" s="797"/>
      <c r="DI56" s="797"/>
      <c r="DJ56" s="797"/>
      <c r="DK56" s="798"/>
      <c r="DL56" s="796"/>
      <c r="DM56" s="797"/>
      <c r="DN56" s="797"/>
      <c r="DO56" s="797"/>
      <c r="DP56" s="798"/>
      <c r="DQ56" s="796"/>
      <c r="DR56" s="797"/>
      <c r="DS56" s="797"/>
      <c r="DT56" s="797"/>
      <c r="DU56" s="798"/>
      <c r="DV56" s="806"/>
      <c r="DW56" s="807"/>
      <c r="DX56" s="807"/>
      <c r="DY56" s="807"/>
      <c r="DZ56" s="808"/>
      <c r="EA56" s="226"/>
    </row>
    <row r="57" spans="1:131" s="227" customFormat="1" ht="26.25" customHeight="1" x14ac:dyDescent="0.2">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796"/>
      <c r="CI57" s="797"/>
      <c r="CJ57" s="797"/>
      <c r="CK57" s="797"/>
      <c r="CL57" s="798"/>
      <c r="CM57" s="796"/>
      <c r="CN57" s="797"/>
      <c r="CO57" s="797"/>
      <c r="CP57" s="797"/>
      <c r="CQ57" s="798"/>
      <c r="CR57" s="796"/>
      <c r="CS57" s="797"/>
      <c r="CT57" s="797"/>
      <c r="CU57" s="797"/>
      <c r="CV57" s="798"/>
      <c r="CW57" s="796"/>
      <c r="CX57" s="797"/>
      <c r="CY57" s="797"/>
      <c r="CZ57" s="797"/>
      <c r="DA57" s="798"/>
      <c r="DB57" s="796"/>
      <c r="DC57" s="797"/>
      <c r="DD57" s="797"/>
      <c r="DE57" s="797"/>
      <c r="DF57" s="798"/>
      <c r="DG57" s="796"/>
      <c r="DH57" s="797"/>
      <c r="DI57" s="797"/>
      <c r="DJ57" s="797"/>
      <c r="DK57" s="798"/>
      <c r="DL57" s="796"/>
      <c r="DM57" s="797"/>
      <c r="DN57" s="797"/>
      <c r="DO57" s="797"/>
      <c r="DP57" s="798"/>
      <c r="DQ57" s="796"/>
      <c r="DR57" s="797"/>
      <c r="DS57" s="797"/>
      <c r="DT57" s="797"/>
      <c r="DU57" s="798"/>
      <c r="DV57" s="806"/>
      <c r="DW57" s="807"/>
      <c r="DX57" s="807"/>
      <c r="DY57" s="807"/>
      <c r="DZ57" s="808"/>
      <c r="EA57" s="226"/>
    </row>
    <row r="58" spans="1:131" s="227" customFormat="1" ht="26.25" customHeight="1" x14ac:dyDescent="0.2">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796"/>
      <c r="CI58" s="797"/>
      <c r="CJ58" s="797"/>
      <c r="CK58" s="797"/>
      <c r="CL58" s="798"/>
      <c r="CM58" s="796"/>
      <c r="CN58" s="797"/>
      <c r="CO58" s="797"/>
      <c r="CP58" s="797"/>
      <c r="CQ58" s="798"/>
      <c r="CR58" s="796"/>
      <c r="CS58" s="797"/>
      <c r="CT58" s="797"/>
      <c r="CU58" s="797"/>
      <c r="CV58" s="798"/>
      <c r="CW58" s="796"/>
      <c r="CX58" s="797"/>
      <c r="CY58" s="797"/>
      <c r="CZ58" s="797"/>
      <c r="DA58" s="798"/>
      <c r="DB58" s="796"/>
      <c r="DC58" s="797"/>
      <c r="DD58" s="797"/>
      <c r="DE58" s="797"/>
      <c r="DF58" s="798"/>
      <c r="DG58" s="796"/>
      <c r="DH58" s="797"/>
      <c r="DI58" s="797"/>
      <c r="DJ58" s="797"/>
      <c r="DK58" s="798"/>
      <c r="DL58" s="796"/>
      <c r="DM58" s="797"/>
      <c r="DN58" s="797"/>
      <c r="DO58" s="797"/>
      <c r="DP58" s="798"/>
      <c r="DQ58" s="796"/>
      <c r="DR58" s="797"/>
      <c r="DS58" s="797"/>
      <c r="DT58" s="797"/>
      <c r="DU58" s="798"/>
      <c r="DV58" s="806"/>
      <c r="DW58" s="807"/>
      <c r="DX58" s="807"/>
      <c r="DY58" s="807"/>
      <c r="DZ58" s="808"/>
      <c r="EA58" s="226"/>
    </row>
    <row r="59" spans="1:131" s="227" customFormat="1" ht="26.25" customHeight="1" x14ac:dyDescent="0.2">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796"/>
      <c r="CI59" s="797"/>
      <c r="CJ59" s="797"/>
      <c r="CK59" s="797"/>
      <c r="CL59" s="798"/>
      <c r="CM59" s="796"/>
      <c r="CN59" s="797"/>
      <c r="CO59" s="797"/>
      <c r="CP59" s="797"/>
      <c r="CQ59" s="798"/>
      <c r="CR59" s="796"/>
      <c r="CS59" s="797"/>
      <c r="CT59" s="797"/>
      <c r="CU59" s="797"/>
      <c r="CV59" s="798"/>
      <c r="CW59" s="796"/>
      <c r="CX59" s="797"/>
      <c r="CY59" s="797"/>
      <c r="CZ59" s="797"/>
      <c r="DA59" s="798"/>
      <c r="DB59" s="796"/>
      <c r="DC59" s="797"/>
      <c r="DD59" s="797"/>
      <c r="DE59" s="797"/>
      <c r="DF59" s="798"/>
      <c r="DG59" s="796"/>
      <c r="DH59" s="797"/>
      <c r="DI59" s="797"/>
      <c r="DJ59" s="797"/>
      <c r="DK59" s="798"/>
      <c r="DL59" s="796"/>
      <c r="DM59" s="797"/>
      <c r="DN59" s="797"/>
      <c r="DO59" s="797"/>
      <c r="DP59" s="798"/>
      <c r="DQ59" s="796"/>
      <c r="DR59" s="797"/>
      <c r="DS59" s="797"/>
      <c r="DT59" s="797"/>
      <c r="DU59" s="798"/>
      <c r="DV59" s="806"/>
      <c r="DW59" s="807"/>
      <c r="DX59" s="807"/>
      <c r="DY59" s="807"/>
      <c r="DZ59" s="808"/>
      <c r="EA59" s="226"/>
    </row>
    <row r="60" spans="1:131" s="227" customFormat="1" ht="26.25" customHeight="1" x14ac:dyDescent="0.2">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796"/>
      <c r="CI60" s="797"/>
      <c r="CJ60" s="797"/>
      <c r="CK60" s="797"/>
      <c r="CL60" s="798"/>
      <c r="CM60" s="796"/>
      <c r="CN60" s="797"/>
      <c r="CO60" s="797"/>
      <c r="CP60" s="797"/>
      <c r="CQ60" s="798"/>
      <c r="CR60" s="796"/>
      <c r="CS60" s="797"/>
      <c r="CT60" s="797"/>
      <c r="CU60" s="797"/>
      <c r="CV60" s="798"/>
      <c r="CW60" s="796"/>
      <c r="CX60" s="797"/>
      <c r="CY60" s="797"/>
      <c r="CZ60" s="797"/>
      <c r="DA60" s="798"/>
      <c r="DB60" s="796"/>
      <c r="DC60" s="797"/>
      <c r="DD60" s="797"/>
      <c r="DE60" s="797"/>
      <c r="DF60" s="798"/>
      <c r="DG60" s="796"/>
      <c r="DH60" s="797"/>
      <c r="DI60" s="797"/>
      <c r="DJ60" s="797"/>
      <c r="DK60" s="798"/>
      <c r="DL60" s="796"/>
      <c r="DM60" s="797"/>
      <c r="DN60" s="797"/>
      <c r="DO60" s="797"/>
      <c r="DP60" s="798"/>
      <c r="DQ60" s="796"/>
      <c r="DR60" s="797"/>
      <c r="DS60" s="797"/>
      <c r="DT60" s="797"/>
      <c r="DU60" s="798"/>
      <c r="DV60" s="806"/>
      <c r="DW60" s="807"/>
      <c r="DX60" s="807"/>
      <c r="DY60" s="807"/>
      <c r="DZ60" s="808"/>
      <c r="EA60" s="226"/>
    </row>
    <row r="61" spans="1:131" s="227" customFormat="1" ht="26.25" customHeight="1" thickBot="1" x14ac:dyDescent="0.25">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796"/>
      <c r="CI61" s="797"/>
      <c r="CJ61" s="797"/>
      <c r="CK61" s="797"/>
      <c r="CL61" s="798"/>
      <c r="CM61" s="796"/>
      <c r="CN61" s="797"/>
      <c r="CO61" s="797"/>
      <c r="CP61" s="797"/>
      <c r="CQ61" s="798"/>
      <c r="CR61" s="796"/>
      <c r="CS61" s="797"/>
      <c r="CT61" s="797"/>
      <c r="CU61" s="797"/>
      <c r="CV61" s="798"/>
      <c r="CW61" s="796"/>
      <c r="CX61" s="797"/>
      <c r="CY61" s="797"/>
      <c r="CZ61" s="797"/>
      <c r="DA61" s="798"/>
      <c r="DB61" s="796"/>
      <c r="DC61" s="797"/>
      <c r="DD61" s="797"/>
      <c r="DE61" s="797"/>
      <c r="DF61" s="798"/>
      <c r="DG61" s="796"/>
      <c r="DH61" s="797"/>
      <c r="DI61" s="797"/>
      <c r="DJ61" s="797"/>
      <c r="DK61" s="798"/>
      <c r="DL61" s="796"/>
      <c r="DM61" s="797"/>
      <c r="DN61" s="797"/>
      <c r="DO61" s="797"/>
      <c r="DP61" s="798"/>
      <c r="DQ61" s="796"/>
      <c r="DR61" s="797"/>
      <c r="DS61" s="797"/>
      <c r="DT61" s="797"/>
      <c r="DU61" s="798"/>
      <c r="DV61" s="806"/>
      <c r="DW61" s="807"/>
      <c r="DX61" s="807"/>
      <c r="DY61" s="807"/>
      <c r="DZ61" s="808"/>
      <c r="EA61" s="226"/>
    </row>
    <row r="62" spans="1:131" s="227" customFormat="1" ht="26.25" customHeight="1" x14ac:dyDescent="0.2">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796"/>
      <c r="CI62" s="797"/>
      <c r="CJ62" s="797"/>
      <c r="CK62" s="797"/>
      <c r="CL62" s="798"/>
      <c r="CM62" s="796"/>
      <c r="CN62" s="797"/>
      <c r="CO62" s="797"/>
      <c r="CP62" s="797"/>
      <c r="CQ62" s="798"/>
      <c r="CR62" s="796"/>
      <c r="CS62" s="797"/>
      <c r="CT62" s="797"/>
      <c r="CU62" s="797"/>
      <c r="CV62" s="798"/>
      <c r="CW62" s="796"/>
      <c r="CX62" s="797"/>
      <c r="CY62" s="797"/>
      <c r="CZ62" s="797"/>
      <c r="DA62" s="798"/>
      <c r="DB62" s="796"/>
      <c r="DC62" s="797"/>
      <c r="DD62" s="797"/>
      <c r="DE62" s="797"/>
      <c r="DF62" s="798"/>
      <c r="DG62" s="796"/>
      <c r="DH62" s="797"/>
      <c r="DI62" s="797"/>
      <c r="DJ62" s="797"/>
      <c r="DK62" s="798"/>
      <c r="DL62" s="796"/>
      <c r="DM62" s="797"/>
      <c r="DN62" s="797"/>
      <c r="DO62" s="797"/>
      <c r="DP62" s="798"/>
      <c r="DQ62" s="796"/>
      <c r="DR62" s="797"/>
      <c r="DS62" s="797"/>
      <c r="DT62" s="797"/>
      <c r="DU62" s="798"/>
      <c r="DV62" s="806"/>
      <c r="DW62" s="807"/>
      <c r="DX62" s="807"/>
      <c r="DY62" s="807"/>
      <c r="DZ62" s="808"/>
      <c r="EA62" s="226"/>
    </row>
    <row r="63" spans="1:131" s="227" customFormat="1" ht="26.25" customHeight="1" thickBot="1" x14ac:dyDescent="0.25">
      <c r="A63" s="244" t="s">
        <v>383</v>
      </c>
      <c r="B63" s="812" t="s">
        <v>400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1687</v>
      </c>
      <c r="AG63" s="864"/>
      <c r="AH63" s="864"/>
      <c r="AI63" s="864"/>
      <c r="AJ63" s="865"/>
      <c r="AK63" s="866"/>
      <c r="AL63" s="861"/>
      <c r="AM63" s="861"/>
      <c r="AN63" s="861"/>
      <c r="AO63" s="861"/>
      <c r="AP63" s="864" t="s">
        <v>520</v>
      </c>
      <c r="AQ63" s="864"/>
      <c r="AR63" s="864"/>
      <c r="AS63" s="864"/>
      <c r="AT63" s="864"/>
      <c r="AU63" s="864" t="s">
        <v>520</v>
      </c>
      <c r="AV63" s="864"/>
      <c r="AW63" s="864"/>
      <c r="AX63" s="864"/>
      <c r="AY63" s="864"/>
      <c r="AZ63" s="868"/>
      <c r="BA63" s="868"/>
      <c r="BB63" s="868"/>
      <c r="BC63" s="868"/>
      <c r="BD63" s="868"/>
      <c r="BE63" s="869"/>
      <c r="BF63" s="869"/>
      <c r="BG63" s="869"/>
      <c r="BH63" s="869"/>
      <c r="BI63" s="870"/>
      <c r="BJ63" s="871" t="s">
        <v>401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796"/>
      <c r="CI63" s="797"/>
      <c r="CJ63" s="797"/>
      <c r="CK63" s="797"/>
      <c r="CL63" s="798"/>
      <c r="CM63" s="796"/>
      <c r="CN63" s="797"/>
      <c r="CO63" s="797"/>
      <c r="CP63" s="797"/>
      <c r="CQ63" s="798"/>
      <c r="CR63" s="796"/>
      <c r="CS63" s="797"/>
      <c r="CT63" s="797"/>
      <c r="CU63" s="797"/>
      <c r="CV63" s="798"/>
      <c r="CW63" s="796"/>
      <c r="CX63" s="797"/>
      <c r="CY63" s="797"/>
      <c r="CZ63" s="797"/>
      <c r="DA63" s="798"/>
      <c r="DB63" s="796"/>
      <c r="DC63" s="797"/>
      <c r="DD63" s="797"/>
      <c r="DE63" s="797"/>
      <c r="DF63" s="798"/>
      <c r="DG63" s="796"/>
      <c r="DH63" s="797"/>
      <c r="DI63" s="797"/>
      <c r="DJ63" s="797"/>
      <c r="DK63" s="798"/>
      <c r="DL63" s="796"/>
      <c r="DM63" s="797"/>
      <c r="DN63" s="797"/>
      <c r="DO63" s="797"/>
      <c r="DP63" s="798"/>
      <c r="DQ63" s="796"/>
      <c r="DR63" s="797"/>
      <c r="DS63" s="797"/>
      <c r="DT63" s="797"/>
      <c r="DU63" s="798"/>
      <c r="DV63" s="806"/>
      <c r="DW63" s="807"/>
      <c r="DX63" s="807"/>
      <c r="DY63" s="807"/>
      <c r="DZ63" s="808"/>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796"/>
      <c r="CI64" s="797"/>
      <c r="CJ64" s="797"/>
      <c r="CK64" s="797"/>
      <c r="CL64" s="798"/>
      <c r="CM64" s="796"/>
      <c r="CN64" s="797"/>
      <c r="CO64" s="797"/>
      <c r="CP64" s="797"/>
      <c r="CQ64" s="798"/>
      <c r="CR64" s="796"/>
      <c r="CS64" s="797"/>
      <c r="CT64" s="797"/>
      <c r="CU64" s="797"/>
      <c r="CV64" s="798"/>
      <c r="CW64" s="796"/>
      <c r="CX64" s="797"/>
      <c r="CY64" s="797"/>
      <c r="CZ64" s="797"/>
      <c r="DA64" s="798"/>
      <c r="DB64" s="796"/>
      <c r="DC64" s="797"/>
      <c r="DD64" s="797"/>
      <c r="DE64" s="797"/>
      <c r="DF64" s="798"/>
      <c r="DG64" s="796"/>
      <c r="DH64" s="797"/>
      <c r="DI64" s="797"/>
      <c r="DJ64" s="797"/>
      <c r="DK64" s="798"/>
      <c r="DL64" s="796"/>
      <c r="DM64" s="797"/>
      <c r="DN64" s="797"/>
      <c r="DO64" s="797"/>
      <c r="DP64" s="798"/>
      <c r="DQ64" s="796"/>
      <c r="DR64" s="797"/>
      <c r="DS64" s="797"/>
      <c r="DT64" s="797"/>
      <c r="DU64" s="798"/>
      <c r="DV64" s="806"/>
      <c r="DW64" s="807"/>
      <c r="DX64" s="807"/>
      <c r="DY64" s="807"/>
      <c r="DZ64" s="808"/>
      <c r="EA64" s="226"/>
    </row>
    <row r="65" spans="1:131" s="227" customFormat="1" ht="26.25" customHeight="1" thickBot="1" x14ac:dyDescent="0.25">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796"/>
      <c r="CI65" s="797"/>
      <c r="CJ65" s="797"/>
      <c r="CK65" s="797"/>
      <c r="CL65" s="798"/>
      <c r="CM65" s="796"/>
      <c r="CN65" s="797"/>
      <c r="CO65" s="797"/>
      <c r="CP65" s="797"/>
      <c r="CQ65" s="798"/>
      <c r="CR65" s="796"/>
      <c r="CS65" s="797"/>
      <c r="CT65" s="797"/>
      <c r="CU65" s="797"/>
      <c r="CV65" s="798"/>
      <c r="CW65" s="796"/>
      <c r="CX65" s="797"/>
      <c r="CY65" s="797"/>
      <c r="CZ65" s="797"/>
      <c r="DA65" s="798"/>
      <c r="DB65" s="796"/>
      <c r="DC65" s="797"/>
      <c r="DD65" s="797"/>
      <c r="DE65" s="797"/>
      <c r="DF65" s="798"/>
      <c r="DG65" s="796"/>
      <c r="DH65" s="797"/>
      <c r="DI65" s="797"/>
      <c r="DJ65" s="797"/>
      <c r="DK65" s="798"/>
      <c r="DL65" s="796"/>
      <c r="DM65" s="797"/>
      <c r="DN65" s="797"/>
      <c r="DO65" s="797"/>
      <c r="DP65" s="798"/>
      <c r="DQ65" s="796"/>
      <c r="DR65" s="797"/>
      <c r="DS65" s="797"/>
      <c r="DT65" s="797"/>
      <c r="DU65" s="798"/>
      <c r="DV65" s="806"/>
      <c r="DW65" s="807"/>
      <c r="DX65" s="807"/>
      <c r="DY65" s="807"/>
      <c r="DZ65" s="808"/>
      <c r="EA65" s="226"/>
    </row>
    <row r="66" spans="1:131" s="227" customFormat="1" ht="26.25" customHeight="1" x14ac:dyDescent="0.2">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406</v>
      </c>
      <c r="AB66" s="740"/>
      <c r="AC66" s="740"/>
      <c r="AD66" s="740"/>
      <c r="AE66" s="741"/>
      <c r="AF66" s="874" t="s">
        <v>407</v>
      </c>
      <c r="AG66" s="835"/>
      <c r="AH66" s="835"/>
      <c r="AI66" s="835"/>
      <c r="AJ66" s="875"/>
      <c r="AK66" s="739" t="s">
        <v>408</v>
      </c>
      <c r="AL66" s="763"/>
      <c r="AM66" s="763"/>
      <c r="AN66" s="763"/>
      <c r="AO66" s="764"/>
      <c r="AP66" s="739" t="s">
        <v>409</v>
      </c>
      <c r="AQ66" s="740"/>
      <c r="AR66" s="740"/>
      <c r="AS66" s="740"/>
      <c r="AT66" s="741"/>
      <c r="AU66" s="739" t="s">
        <v>410</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5">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2">
      <c r="A68" s="238">
        <v>1</v>
      </c>
      <c r="B68" s="891" t="s">
        <v>579</v>
      </c>
      <c r="C68" s="892"/>
      <c r="D68" s="892"/>
      <c r="E68" s="892"/>
      <c r="F68" s="892"/>
      <c r="G68" s="892"/>
      <c r="H68" s="892"/>
      <c r="I68" s="892"/>
      <c r="J68" s="892"/>
      <c r="K68" s="892"/>
      <c r="L68" s="892"/>
      <c r="M68" s="892"/>
      <c r="N68" s="892"/>
      <c r="O68" s="892"/>
      <c r="P68" s="893"/>
      <c r="Q68" s="894">
        <v>8495</v>
      </c>
      <c r="R68" s="888"/>
      <c r="S68" s="888"/>
      <c r="T68" s="888"/>
      <c r="U68" s="888"/>
      <c r="V68" s="888">
        <v>8007</v>
      </c>
      <c r="W68" s="888"/>
      <c r="X68" s="888"/>
      <c r="Y68" s="888"/>
      <c r="Z68" s="888"/>
      <c r="AA68" s="888">
        <v>488</v>
      </c>
      <c r="AB68" s="888"/>
      <c r="AC68" s="888"/>
      <c r="AD68" s="888"/>
      <c r="AE68" s="888"/>
      <c r="AF68" s="888">
        <v>488</v>
      </c>
      <c r="AG68" s="888"/>
      <c r="AH68" s="888"/>
      <c r="AI68" s="888"/>
      <c r="AJ68" s="888"/>
      <c r="AK68" s="888">
        <v>213</v>
      </c>
      <c r="AL68" s="888"/>
      <c r="AM68" s="888"/>
      <c r="AN68" s="888"/>
      <c r="AO68" s="888"/>
      <c r="AP68" s="888">
        <v>4589</v>
      </c>
      <c r="AQ68" s="888"/>
      <c r="AR68" s="888"/>
      <c r="AS68" s="888"/>
      <c r="AT68" s="888"/>
      <c r="AU68" s="888">
        <v>197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2">
      <c r="A69" s="241">
        <v>2</v>
      </c>
      <c r="B69" s="895" t="s">
        <v>580</v>
      </c>
      <c r="C69" s="896"/>
      <c r="D69" s="896"/>
      <c r="E69" s="896"/>
      <c r="F69" s="896"/>
      <c r="G69" s="896"/>
      <c r="H69" s="896"/>
      <c r="I69" s="896"/>
      <c r="J69" s="896"/>
      <c r="K69" s="896"/>
      <c r="L69" s="896"/>
      <c r="M69" s="896"/>
      <c r="N69" s="896"/>
      <c r="O69" s="896"/>
      <c r="P69" s="897"/>
      <c r="Q69" s="898">
        <v>136148</v>
      </c>
      <c r="R69" s="853"/>
      <c r="S69" s="853"/>
      <c r="T69" s="853"/>
      <c r="U69" s="853"/>
      <c r="V69" s="853">
        <v>130598</v>
      </c>
      <c r="W69" s="853"/>
      <c r="X69" s="853"/>
      <c r="Y69" s="853"/>
      <c r="Z69" s="853"/>
      <c r="AA69" s="853">
        <v>5550</v>
      </c>
      <c r="AB69" s="853"/>
      <c r="AC69" s="853"/>
      <c r="AD69" s="853"/>
      <c r="AE69" s="853"/>
      <c r="AF69" s="853">
        <v>29367</v>
      </c>
      <c r="AG69" s="853"/>
      <c r="AH69" s="853"/>
      <c r="AI69" s="853"/>
      <c r="AJ69" s="853"/>
      <c r="AK69" s="853" t="s">
        <v>520</v>
      </c>
      <c r="AL69" s="853"/>
      <c r="AM69" s="853"/>
      <c r="AN69" s="853"/>
      <c r="AO69" s="853"/>
      <c r="AP69" s="853" t="s">
        <v>520</v>
      </c>
      <c r="AQ69" s="853"/>
      <c r="AR69" s="853"/>
      <c r="AS69" s="853"/>
      <c r="AT69" s="853"/>
      <c r="AU69" s="853" t="s">
        <v>520</v>
      </c>
      <c r="AV69" s="853"/>
      <c r="AW69" s="853"/>
      <c r="AX69" s="853"/>
      <c r="AY69" s="853"/>
      <c r="AZ69" s="899" t="s">
        <v>584</v>
      </c>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2">
      <c r="A70" s="241">
        <v>3</v>
      </c>
      <c r="B70" s="895" t="s">
        <v>581</v>
      </c>
      <c r="C70" s="896"/>
      <c r="D70" s="896"/>
      <c r="E70" s="896"/>
      <c r="F70" s="896"/>
      <c r="G70" s="896"/>
      <c r="H70" s="896"/>
      <c r="I70" s="896"/>
      <c r="J70" s="896"/>
      <c r="K70" s="896"/>
      <c r="L70" s="896"/>
      <c r="M70" s="896"/>
      <c r="N70" s="896"/>
      <c r="O70" s="896"/>
      <c r="P70" s="897"/>
      <c r="Q70" s="898">
        <v>78446</v>
      </c>
      <c r="R70" s="853"/>
      <c r="S70" s="853"/>
      <c r="T70" s="853"/>
      <c r="U70" s="853"/>
      <c r="V70" s="853">
        <v>74825</v>
      </c>
      <c r="W70" s="853"/>
      <c r="X70" s="853"/>
      <c r="Y70" s="853"/>
      <c r="Z70" s="853"/>
      <c r="AA70" s="853">
        <v>3621</v>
      </c>
      <c r="AB70" s="853"/>
      <c r="AC70" s="853"/>
      <c r="AD70" s="853"/>
      <c r="AE70" s="853"/>
      <c r="AF70" s="853">
        <v>3621</v>
      </c>
      <c r="AG70" s="853"/>
      <c r="AH70" s="853"/>
      <c r="AI70" s="853"/>
      <c r="AJ70" s="853"/>
      <c r="AK70" s="853">
        <v>4898</v>
      </c>
      <c r="AL70" s="853"/>
      <c r="AM70" s="853"/>
      <c r="AN70" s="853"/>
      <c r="AO70" s="853"/>
      <c r="AP70" s="853">
        <v>41374</v>
      </c>
      <c r="AQ70" s="853"/>
      <c r="AR70" s="853"/>
      <c r="AS70" s="853"/>
      <c r="AT70" s="853"/>
      <c r="AU70" s="853">
        <v>1241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2">
      <c r="A71" s="241">
        <v>4</v>
      </c>
      <c r="B71" s="895" t="s">
        <v>582</v>
      </c>
      <c r="C71" s="896"/>
      <c r="D71" s="896"/>
      <c r="E71" s="896"/>
      <c r="F71" s="896"/>
      <c r="G71" s="896"/>
      <c r="H71" s="896"/>
      <c r="I71" s="896"/>
      <c r="J71" s="896"/>
      <c r="K71" s="896"/>
      <c r="L71" s="896"/>
      <c r="M71" s="896"/>
      <c r="N71" s="896"/>
      <c r="O71" s="896"/>
      <c r="P71" s="897"/>
      <c r="Q71" s="898">
        <v>5409</v>
      </c>
      <c r="R71" s="853"/>
      <c r="S71" s="853"/>
      <c r="T71" s="853"/>
      <c r="U71" s="853"/>
      <c r="V71" s="853">
        <v>5339</v>
      </c>
      <c r="W71" s="853"/>
      <c r="X71" s="853"/>
      <c r="Y71" s="853"/>
      <c r="Z71" s="853"/>
      <c r="AA71" s="853">
        <v>70</v>
      </c>
      <c r="AB71" s="853"/>
      <c r="AC71" s="853"/>
      <c r="AD71" s="853"/>
      <c r="AE71" s="853"/>
      <c r="AF71" s="853">
        <v>70</v>
      </c>
      <c r="AG71" s="853"/>
      <c r="AH71" s="853"/>
      <c r="AI71" s="853"/>
      <c r="AJ71" s="853"/>
      <c r="AK71" s="853">
        <v>1105</v>
      </c>
      <c r="AL71" s="853"/>
      <c r="AM71" s="853"/>
      <c r="AN71" s="853"/>
      <c r="AO71" s="853"/>
      <c r="AP71" s="853" t="s">
        <v>520</v>
      </c>
      <c r="AQ71" s="853"/>
      <c r="AR71" s="853"/>
      <c r="AS71" s="853"/>
      <c r="AT71" s="853"/>
      <c r="AU71" s="853" t="s">
        <v>520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2">
      <c r="A72" s="241">
        <v>5</v>
      </c>
      <c r="B72" s="895" t="s">
        <v>583</v>
      </c>
      <c r="C72" s="896"/>
      <c r="D72" s="896"/>
      <c r="E72" s="896"/>
      <c r="F72" s="896"/>
      <c r="G72" s="896"/>
      <c r="H72" s="896"/>
      <c r="I72" s="896"/>
      <c r="J72" s="896"/>
      <c r="K72" s="896"/>
      <c r="L72" s="896"/>
      <c r="M72" s="896"/>
      <c r="N72" s="896"/>
      <c r="O72" s="896"/>
      <c r="P72" s="897"/>
      <c r="Q72" s="898">
        <v>1349819</v>
      </c>
      <c r="R72" s="853"/>
      <c r="S72" s="853"/>
      <c r="T72" s="853"/>
      <c r="U72" s="853"/>
      <c r="V72" s="853">
        <v>1314493</v>
      </c>
      <c r="W72" s="853"/>
      <c r="X72" s="853"/>
      <c r="Y72" s="853"/>
      <c r="Z72" s="853"/>
      <c r="AA72" s="853">
        <v>35326</v>
      </c>
      <c r="AB72" s="853"/>
      <c r="AC72" s="853"/>
      <c r="AD72" s="853"/>
      <c r="AE72" s="853"/>
      <c r="AF72" s="853">
        <v>35326</v>
      </c>
      <c r="AG72" s="853"/>
      <c r="AH72" s="853"/>
      <c r="AI72" s="853"/>
      <c r="AJ72" s="853"/>
      <c r="AK72" s="853">
        <v>9983</v>
      </c>
      <c r="AL72" s="853"/>
      <c r="AM72" s="853"/>
      <c r="AN72" s="853"/>
      <c r="AO72" s="853"/>
      <c r="AP72" s="853" t="s">
        <v>520</v>
      </c>
      <c r="AQ72" s="853"/>
      <c r="AR72" s="853"/>
      <c r="AS72" s="853"/>
      <c r="AT72" s="853"/>
      <c r="AU72" s="853" t="s">
        <v>520</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2">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2">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2">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2">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2">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2">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2">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2">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2">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2">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2">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2">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2">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2">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2">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5">
      <c r="A88" s="244" t="s">
        <v>383</v>
      </c>
      <c r="B88" s="812" t="s">
        <v>411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f>SUM(AF68:AJ72)</f>
        <v>68872</v>
      </c>
      <c r="AG88" s="864"/>
      <c r="AH88" s="864"/>
      <c r="AI88" s="864"/>
      <c r="AJ88" s="864"/>
      <c r="AK88" s="861"/>
      <c r="AL88" s="861"/>
      <c r="AM88" s="861"/>
      <c r="AN88" s="861"/>
      <c r="AO88" s="861"/>
      <c r="AP88" s="864">
        <f>SUM(AP68:AT72)</f>
        <v>45963</v>
      </c>
      <c r="AQ88" s="864"/>
      <c r="AR88" s="864"/>
      <c r="AS88" s="864"/>
      <c r="AT88" s="864"/>
      <c r="AU88" s="864">
        <f>SUM(AU68:AY72)</f>
        <v>1438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f>SUM(CR7:CV9)</f>
        <v>813</v>
      </c>
      <c r="CS102" s="872"/>
      <c r="CT102" s="872"/>
      <c r="CU102" s="872"/>
      <c r="CV102" s="915"/>
      <c r="CW102" s="914">
        <f>SUM(CW7:DA9)</f>
        <v>802</v>
      </c>
      <c r="CX102" s="872"/>
      <c r="CY102" s="872"/>
      <c r="CZ102" s="872"/>
      <c r="DA102" s="915"/>
      <c r="DB102" s="914">
        <f>SUM(DB7:DF9)</f>
        <v>1</v>
      </c>
      <c r="DC102" s="872"/>
      <c r="DD102" s="872"/>
      <c r="DE102" s="872"/>
      <c r="DF102" s="915"/>
      <c r="DG102" s="914">
        <f>SUM(DG7:DK9)</f>
        <v>124</v>
      </c>
      <c r="DH102" s="872"/>
      <c r="DI102" s="872"/>
      <c r="DJ102" s="872"/>
      <c r="DK102" s="915"/>
      <c r="DL102" s="914" t="s">
        <v>588</v>
      </c>
      <c r="DM102" s="872"/>
      <c r="DN102" s="872"/>
      <c r="DO102" s="872"/>
      <c r="DP102" s="915"/>
      <c r="DQ102" s="914" t="s">
        <v>588</v>
      </c>
      <c r="DR102" s="872"/>
      <c r="DS102" s="872"/>
      <c r="DT102" s="872"/>
      <c r="DU102" s="915"/>
      <c r="DV102" s="938"/>
      <c r="DW102" s="939"/>
      <c r="DX102" s="939"/>
      <c r="DY102" s="939"/>
      <c r="DZ102" s="940"/>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43" t="s">
        <v>417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2">
      <c r="A109" s="936" t="s">
        <v>419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420</v>
      </c>
      <c r="AB109" s="917"/>
      <c r="AC109" s="917"/>
      <c r="AD109" s="917"/>
      <c r="AE109" s="918"/>
      <c r="AF109" s="916" t="s">
        <v>302</v>
      </c>
      <c r="AG109" s="917"/>
      <c r="AH109" s="917"/>
      <c r="AI109" s="917"/>
      <c r="AJ109" s="918"/>
      <c r="AK109" s="916" t="s">
        <v>301</v>
      </c>
      <c r="AL109" s="917"/>
      <c r="AM109" s="917"/>
      <c r="AN109" s="917"/>
      <c r="AO109" s="918"/>
      <c r="AP109" s="916" t="s">
        <v>421</v>
      </c>
      <c r="AQ109" s="917"/>
      <c r="AR109" s="917"/>
      <c r="AS109" s="917"/>
      <c r="AT109" s="919"/>
      <c r="AU109" s="936" t="s">
        <v>419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420</v>
      </c>
      <c r="BR109" s="917"/>
      <c r="BS109" s="917"/>
      <c r="BT109" s="917"/>
      <c r="BU109" s="918"/>
      <c r="BV109" s="916" t="s">
        <v>302</v>
      </c>
      <c r="BW109" s="917"/>
      <c r="BX109" s="917"/>
      <c r="BY109" s="917"/>
      <c r="BZ109" s="918"/>
      <c r="CA109" s="916" t="s">
        <v>301</v>
      </c>
      <c r="CB109" s="917"/>
      <c r="CC109" s="917"/>
      <c r="CD109" s="917"/>
      <c r="CE109" s="918"/>
      <c r="CF109" s="937" t="s">
        <v>421</v>
      </c>
      <c r="CG109" s="937"/>
      <c r="CH109" s="937"/>
      <c r="CI109" s="937"/>
      <c r="CJ109" s="937"/>
      <c r="CK109" s="916" t="s">
        <v>422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420</v>
      </c>
      <c r="DH109" s="917"/>
      <c r="DI109" s="917"/>
      <c r="DJ109" s="917"/>
      <c r="DK109" s="918"/>
      <c r="DL109" s="916" t="s">
        <v>302</v>
      </c>
      <c r="DM109" s="917"/>
      <c r="DN109" s="917"/>
      <c r="DO109" s="917"/>
      <c r="DP109" s="918"/>
      <c r="DQ109" s="916" t="s">
        <v>301</v>
      </c>
      <c r="DR109" s="917"/>
      <c r="DS109" s="917"/>
      <c r="DT109" s="917"/>
      <c r="DU109" s="918"/>
      <c r="DV109" s="916" t="s">
        <v>421</v>
      </c>
      <c r="DW109" s="917"/>
      <c r="DX109" s="917"/>
      <c r="DY109" s="917"/>
      <c r="DZ109" s="919"/>
    </row>
    <row r="110" spans="1:131" s="226" customFormat="1" ht="26.25" customHeight="1" x14ac:dyDescent="0.2">
      <c r="A110" s="920" t="s">
        <v>423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2450320</v>
      </c>
      <c r="AB110" s="924"/>
      <c r="AC110" s="924"/>
      <c r="AD110" s="924"/>
      <c r="AE110" s="925"/>
      <c r="AF110" s="926">
        <v>2706101</v>
      </c>
      <c r="AG110" s="924"/>
      <c r="AH110" s="924"/>
      <c r="AI110" s="924"/>
      <c r="AJ110" s="925"/>
      <c r="AK110" s="926">
        <v>2276791</v>
      </c>
      <c r="AL110" s="924"/>
      <c r="AM110" s="924"/>
      <c r="AN110" s="924"/>
      <c r="AO110" s="925"/>
      <c r="AP110" s="927">
        <v>2.9</v>
      </c>
      <c r="AQ110" s="928"/>
      <c r="AR110" s="928"/>
      <c r="AS110" s="928"/>
      <c r="AT110" s="929"/>
      <c r="AU110" s="930" t="s">
        <v>67</v>
      </c>
      <c r="AV110" s="931"/>
      <c r="AW110" s="931"/>
      <c r="AX110" s="931"/>
      <c r="AY110" s="931"/>
      <c r="AZ110" s="972" t="s">
        <v>424</v>
      </c>
      <c r="BA110" s="921"/>
      <c r="BB110" s="921"/>
      <c r="BC110" s="921"/>
      <c r="BD110" s="921"/>
      <c r="BE110" s="921"/>
      <c r="BF110" s="921"/>
      <c r="BG110" s="921"/>
      <c r="BH110" s="921"/>
      <c r="BI110" s="921"/>
      <c r="BJ110" s="921"/>
      <c r="BK110" s="921"/>
      <c r="BL110" s="921"/>
      <c r="BM110" s="921"/>
      <c r="BN110" s="921"/>
      <c r="BO110" s="921"/>
      <c r="BP110" s="922"/>
      <c r="BQ110" s="958">
        <v>22021841</v>
      </c>
      <c r="BR110" s="959"/>
      <c r="BS110" s="959"/>
      <c r="BT110" s="959"/>
      <c r="BU110" s="959"/>
      <c r="BV110" s="959">
        <v>22138153</v>
      </c>
      <c r="BW110" s="959"/>
      <c r="BX110" s="959"/>
      <c r="BY110" s="959"/>
      <c r="BZ110" s="959"/>
      <c r="CA110" s="959">
        <v>20916576</v>
      </c>
      <c r="CB110" s="959"/>
      <c r="CC110" s="959"/>
      <c r="CD110" s="959"/>
      <c r="CE110" s="959"/>
      <c r="CF110" s="973">
        <v>27</v>
      </c>
      <c r="CG110" s="974"/>
      <c r="CH110" s="974"/>
      <c r="CI110" s="974"/>
      <c r="CJ110" s="974"/>
      <c r="CK110" s="975" t="s">
        <v>425</v>
      </c>
      <c r="CL110" s="976"/>
      <c r="CM110" s="955" t="s">
        <v>426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427</v>
      </c>
      <c r="DH110" s="959"/>
      <c r="DI110" s="959"/>
      <c r="DJ110" s="959"/>
      <c r="DK110" s="959"/>
      <c r="DL110" s="959" t="s">
        <v>385</v>
      </c>
      <c r="DM110" s="959"/>
      <c r="DN110" s="959"/>
      <c r="DO110" s="959"/>
      <c r="DP110" s="959"/>
      <c r="DQ110" s="959" t="s">
        <v>428</v>
      </c>
      <c r="DR110" s="959"/>
      <c r="DS110" s="959"/>
      <c r="DT110" s="959"/>
      <c r="DU110" s="959"/>
      <c r="DV110" s="960" t="s">
        <v>428</v>
      </c>
      <c r="DW110" s="960"/>
      <c r="DX110" s="960"/>
      <c r="DY110" s="960"/>
      <c r="DZ110" s="961"/>
    </row>
    <row r="111" spans="1:131" s="226" customFormat="1" ht="26.25" customHeight="1" x14ac:dyDescent="0.2">
      <c r="A111" s="962" t="s">
        <v>429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430</v>
      </c>
      <c r="AB111" s="966"/>
      <c r="AC111" s="966"/>
      <c r="AD111" s="966"/>
      <c r="AE111" s="967"/>
      <c r="AF111" s="968" t="s">
        <v>427</v>
      </c>
      <c r="AG111" s="966"/>
      <c r="AH111" s="966"/>
      <c r="AI111" s="966"/>
      <c r="AJ111" s="967"/>
      <c r="AK111" s="968" t="s">
        <v>430</v>
      </c>
      <c r="AL111" s="966"/>
      <c r="AM111" s="966"/>
      <c r="AN111" s="966"/>
      <c r="AO111" s="967"/>
      <c r="AP111" s="969" t="s">
        <v>428</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v>199019</v>
      </c>
      <c r="BR111" s="952"/>
      <c r="BS111" s="952"/>
      <c r="BT111" s="952"/>
      <c r="BU111" s="952"/>
      <c r="BV111" s="952">
        <v>265384</v>
      </c>
      <c r="BW111" s="952"/>
      <c r="BX111" s="952"/>
      <c r="BY111" s="952"/>
      <c r="BZ111" s="952"/>
      <c r="CA111" s="952">
        <v>200239</v>
      </c>
      <c r="CB111" s="952"/>
      <c r="CC111" s="952"/>
      <c r="CD111" s="952"/>
      <c r="CE111" s="952"/>
      <c r="CF111" s="946">
        <v>0.3</v>
      </c>
      <c r="CG111" s="947"/>
      <c r="CH111" s="947"/>
      <c r="CI111" s="947"/>
      <c r="CJ111" s="947"/>
      <c r="CK111" s="977"/>
      <c r="CL111" s="978"/>
      <c r="CM111" s="948" t="s">
        <v>432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427</v>
      </c>
      <c r="DH111" s="952"/>
      <c r="DI111" s="952"/>
      <c r="DJ111" s="952"/>
      <c r="DK111" s="952"/>
      <c r="DL111" s="952" t="s">
        <v>385</v>
      </c>
      <c r="DM111" s="952"/>
      <c r="DN111" s="952"/>
      <c r="DO111" s="952"/>
      <c r="DP111" s="952"/>
      <c r="DQ111" s="952" t="s">
        <v>401</v>
      </c>
      <c r="DR111" s="952"/>
      <c r="DS111" s="952"/>
      <c r="DT111" s="952"/>
      <c r="DU111" s="952"/>
      <c r="DV111" s="953" t="s">
        <v>401</v>
      </c>
      <c r="DW111" s="953"/>
      <c r="DX111" s="953"/>
      <c r="DY111" s="953"/>
      <c r="DZ111" s="954"/>
    </row>
    <row r="112" spans="1:131" s="226" customFormat="1" ht="26.25" customHeight="1" x14ac:dyDescent="0.2">
      <c r="A112" s="984" t="s">
        <v>433</v>
      </c>
      <c r="B112" s="985"/>
      <c r="C112" s="982" t="s">
        <v>434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14233</v>
      </c>
      <c r="AB112" s="991"/>
      <c r="AC112" s="991"/>
      <c r="AD112" s="991"/>
      <c r="AE112" s="992"/>
      <c r="AF112" s="993">
        <v>14233</v>
      </c>
      <c r="AG112" s="991"/>
      <c r="AH112" s="991"/>
      <c r="AI112" s="991"/>
      <c r="AJ112" s="992"/>
      <c r="AK112" s="993">
        <v>25400</v>
      </c>
      <c r="AL112" s="991"/>
      <c r="AM112" s="991"/>
      <c r="AN112" s="991"/>
      <c r="AO112" s="992"/>
      <c r="AP112" s="994">
        <v>0</v>
      </c>
      <c r="AQ112" s="995"/>
      <c r="AR112" s="995"/>
      <c r="AS112" s="995"/>
      <c r="AT112" s="996"/>
      <c r="AU112" s="932"/>
      <c r="AV112" s="933"/>
      <c r="AW112" s="933"/>
      <c r="AX112" s="933"/>
      <c r="AY112" s="933"/>
      <c r="AZ112" s="981" t="s">
        <v>435</v>
      </c>
      <c r="BA112" s="982"/>
      <c r="BB112" s="982"/>
      <c r="BC112" s="982"/>
      <c r="BD112" s="982"/>
      <c r="BE112" s="982"/>
      <c r="BF112" s="982"/>
      <c r="BG112" s="982"/>
      <c r="BH112" s="982"/>
      <c r="BI112" s="982"/>
      <c r="BJ112" s="982"/>
      <c r="BK112" s="982"/>
      <c r="BL112" s="982"/>
      <c r="BM112" s="982"/>
      <c r="BN112" s="982"/>
      <c r="BO112" s="982"/>
      <c r="BP112" s="983"/>
      <c r="BQ112" s="951" t="s">
        <v>428</v>
      </c>
      <c r="BR112" s="952"/>
      <c r="BS112" s="952"/>
      <c r="BT112" s="952"/>
      <c r="BU112" s="952"/>
      <c r="BV112" s="952" t="s">
        <v>401</v>
      </c>
      <c r="BW112" s="952"/>
      <c r="BX112" s="952"/>
      <c r="BY112" s="952"/>
      <c r="BZ112" s="952"/>
      <c r="CA112" s="952" t="s">
        <v>428</v>
      </c>
      <c r="CB112" s="952"/>
      <c r="CC112" s="952"/>
      <c r="CD112" s="952"/>
      <c r="CE112" s="952"/>
      <c r="CF112" s="946" t="s">
        <v>427</v>
      </c>
      <c r="CG112" s="947"/>
      <c r="CH112" s="947"/>
      <c r="CI112" s="947"/>
      <c r="CJ112" s="947"/>
      <c r="CK112" s="977"/>
      <c r="CL112" s="978"/>
      <c r="CM112" s="948" t="s">
        <v>436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437</v>
      </c>
      <c r="DH112" s="952"/>
      <c r="DI112" s="952"/>
      <c r="DJ112" s="952"/>
      <c r="DK112" s="952"/>
      <c r="DL112" s="952" t="s">
        <v>430</v>
      </c>
      <c r="DM112" s="952"/>
      <c r="DN112" s="952"/>
      <c r="DO112" s="952"/>
      <c r="DP112" s="952"/>
      <c r="DQ112" s="952" t="s">
        <v>428</v>
      </c>
      <c r="DR112" s="952"/>
      <c r="DS112" s="952"/>
      <c r="DT112" s="952"/>
      <c r="DU112" s="952"/>
      <c r="DV112" s="953" t="s">
        <v>427</v>
      </c>
      <c r="DW112" s="953"/>
      <c r="DX112" s="953"/>
      <c r="DY112" s="953"/>
      <c r="DZ112" s="954"/>
    </row>
    <row r="113" spans="1:130" s="226" customFormat="1" ht="26.25" customHeight="1" x14ac:dyDescent="0.2">
      <c r="A113" s="986"/>
      <c r="B113" s="987"/>
      <c r="C113" s="982" t="s">
        <v>438</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t="s">
        <v>428</v>
      </c>
      <c r="AB113" s="966"/>
      <c r="AC113" s="966"/>
      <c r="AD113" s="966"/>
      <c r="AE113" s="967"/>
      <c r="AF113" s="968" t="s">
        <v>428</v>
      </c>
      <c r="AG113" s="966"/>
      <c r="AH113" s="966"/>
      <c r="AI113" s="966"/>
      <c r="AJ113" s="967"/>
      <c r="AK113" s="968" t="s">
        <v>401</v>
      </c>
      <c r="AL113" s="966"/>
      <c r="AM113" s="966"/>
      <c r="AN113" s="966"/>
      <c r="AO113" s="967"/>
      <c r="AP113" s="969" t="s">
        <v>427</v>
      </c>
      <c r="AQ113" s="970"/>
      <c r="AR113" s="970"/>
      <c r="AS113" s="970"/>
      <c r="AT113" s="971"/>
      <c r="AU113" s="932"/>
      <c r="AV113" s="933"/>
      <c r="AW113" s="933"/>
      <c r="AX113" s="933"/>
      <c r="AY113" s="933"/>
      <c r="AZ113" s="981" t="s">
        <v>439</v>
      </c>
      <c r="BA113" s="982"/>
      <c r="BB113" s="982"/>
      <c r="BC113" s="982"/>
      <c r="BD113" s="982"/>
      <c r="BE113" s="982"/>
      <c r="BF113" s="982"/>
      <c r="BG113" s="982"/>
      <c r="BH113" s="982"/>
      <c r="BI113" s="982"/>
      <c r="BJ113" s="982"/>
      <c r="BK113" s="982"/>
      <c r="BL113" s="982"/>
      <c r="BM113" s="982"/>
      <c r="BN113" s="982"/>
      <c r="BO113" s="982"/>
      <c r="BP113" s="983"/>
      <c r="BQ113" s="951">
        <v>1172879</v>
      </c>
      <c r="BR113" s="952"/>
      <c r="BS113" s="952"/>
      <c r="BT113" s="952"/>
      <c r="BU113" s="952"/>
      <c r="BV113" s="952">
        <v>1230736</v>
      </c>
      <c r="BW113" s="952"/>
      <c r="BX113" s="952"/>
      <c r="BY113" s="952"/>
      <c r="BZ113" s="952"/>
      <c r="CA113" s="952">
        <v>1438558</v>
      </c>
      <c r="CB113" s="952"/>
      <c r="CC113" s="952"/>
      <c r="CD113" s="952"/>
      <c r="CE113" s="952"/>
      <c r="CF113" s="946">
        <v>1.9</v>
      </c>
      <c r="CG113" s="947"/>
      <c r="CH113" s="947"/>
      <c r="CI113" s="947"/>
      <c r="CJ113" s="947"/>
      <c r="CK113" s="977"/>
      <c r="CL113" s="978"/>
      <c r="CM113" s="948" t="s">
        <v>440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401</v>
      </c>
      <c r="DH113" s="991"/>
      <c r="DI113" s="991"/>
      <c r="DJ113" s="991"/>
      <c r="DK113" s="992"/>
      <c r="DL113" s="993" t="s">
        <v>428</v>
      </c>
      <c r="DM113" s="991"/>
      <c r="DN113" s="991"/>
      <c r="DO113" s="991"/>
      <c r="DP113" s="992"/>
      <c r="DQ113" s="993" t="s">
        <v>428</v>
      </c>
      <c r="DR113" s="991"/>
      <c r="DS113" s="991"/>
      <c r="DT113" s="991"/>
      <c r="DU113" s="992"/>
      <c r="DV113" s="994" t="s">
        <v>401</v>
      </c>
      <c r="DW113" s="995"/>
      <c r="DX113" s="995"/>
      <c r="DY113" s="995"/>
      <c r="DZ113" s="996"/>
    </row>
    <row r="114" spans="1:130" s="226" customFormat="1" ht="26.25" customHeight="1" x14ac:dyDescent="0.2">
      <c r="A114" s="986"/>
      <c r="B114" s="987"/>
      <c r="C114" s="982" t="s">
        <v>441</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202437</v>
      </c>
      <c r="AB114" s="991"/>
      <c r="AC114" s="991"/>
      <c r="AD114" s="991"/>
      <c r="AE114" s="992"/>
      <c r="AF114" s="993">
        <v>122693</v>
      </c>
      <c r="AG114" s="991"/>
      <c r="AH114" s="991"/>
      <c r="AI114" s="991"/>
      <c r="AJ114" s="992"/>
      <c r="AK114" s="993">
        <v>107323</v>
      </c>
      <c r="AL114" s="991"/>
      <c r="AM114" s="991"/>
      <c r="AN114" s="991"/>
      <c r="AO114" s="992"/>
      <c r="AP114" s="994">
        <v>0.1</v>
      </c>
      <c r="AQ114" s="995"/>
      <c r="AR114" s="995"/>
      <c r="AS114" s="995"/>
      <c r="AT114" s="996"/>
      <c r="AU114" s="932"/>
      <c r="AV114" s="933"/>
      <c r="AW114" s="933"/>
      <c r="AX114" s="933"/>
      <c r="AY114" s="933"/>
      <c r="AZ114" s="981" t="s">
        <v>442</v>
      </c>
      <c r="BA114" s="982"/>
      <c r="BB114" s="982"/>
      <c r="BC114" s="982"/>
      <c r="BD114" s="982"/>
      <c r="BE114" s="982"/>
      <c r="BF114" s="982"/>
      <c r="BG114" s="982"/>
      <c r="BH114" s="982"/>
      <c r="BI114" s="982"/>
      <c r="BJ114" s="982"/>
      <c r="BK114" s="982"/>
      <c r="BL114" s="982"/>
      <c r="BM114" s="982"/>
      <c r="BN114" s="982"/>
      <c r="BO114" s="982"/>
      <c r="BP114" s="983"/>
      <c r="BQ114" s="951">
        <v>19290153</v>
      </c>
      <c r="BR114" s="952"/>
      <c r="BS114" s="952"/>
      <c r="BT114" s="952"/>
      <c r="BU114" s="952"/>
      <c r="BV114" s="952">
        <v>20477293</v>
      </c>
      <c r="BW114" s="952"/>
      <c r="BX114" s="952"/>
      <c r="BY114" s="952"/>
      <c r="BZ114" s="952"/>
      <c r="CA114" s="952">
        <v>18192840</v>
      </c>
      <c r="CB114" s="952"/>
      <c r="CC114" s="952"/>
      <c r="CD114" s="952"/>
      <c r="CE114" s="952"/>
      <c r="CF114" s="946">
        <v>23.5</v>
      </c>
      <c r="CG114" s="947"/>
      <c r="CH114" s="947"/>
      <c r="CI114" s="947"/>
      <c r="CJ114" s="947"/>
      <c r="CK114" s="977"/>
      <c r="CL114" s="978"/>
      <c r="CM114" s="948" t="s">
        <v>443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428</v>
      </c>
      <c r="DH114" s="991"/>
      <c r="DI114" s="991"/>
      <c r="DJ114" s="991"/>
      <c r="DK114" s="992"/>
      <c r="DL114" s="993" t="s">
        <v>427</v>
      </c>
      <c r="DM114" s="991"/>
      <c r="DN114" s="991"/>
      <c r="DO114" s="991"/>
      <c r="DP114" s="992"/>
      <c r="DQ114" s="993" t="s">
        <v>401</v>
      </c>
      <c r="DR114" s="991"/>
      <c r="DS114" s="991"/>
      <c r="DT114" s="991"/>
      <c r="DU114" s="992"/>
      <c r="DV114" s="994" t="s">
        <v>428</v>
      </c>
      <c r="DW114" s="995"/>
      <c r="DX114" s="995"/>
      <c r="DY114" s="995"/>
      <c r="DZ114" s="996"/>
    </row>
    <row r="115" spans="1:130" s="226" customFormat="1" ht="26.25" customHeight="1" x14ac:dyDescent="0.2">
      <c r="A115" s="986"/>
      <c r="B115" s="987"/>
      <c r="C115" s="982" t="s">
        <v>444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333470</v>
      </c>
      <c r="AB115" s="966"/>
      <c r="AC115" s="966"/>
      <c r="AD115" s="966"/>
      <c r="AE115" s="967"/>
      <c r="AF115" s="968">
        <v>272087</v>
      </c>
      <c r="AG115" s="966"/>
      <c r="AH115" s="966"/>
      <c r="AI115" s="966"/>
      <c r="AJ115" s="967"/>
      <c r="AK115" s="968">
        <v>247798</v>
      </c>
      <c r="AL115" s="966"/>
      <c r="AM115" s="966"/>
      <c r="AN115" s="966"/>
      <c r="AO115" s="967"/>
      <c r="AP115" s="969">
        <v>0.3</v>
      </c>
      <c r="AQ115" s="970"/>
      <c r="AR115" s="970"/>
      <c r="AS115" s="970"/>
      <c r="AT115" s="971"/>
      <c r="AU115" s="932"/>
      <c r="AV115" s="933"/>
      <c r="AW115" s="933"/>
      <c r="AX115" s="933"/>
      <c r="AY115" s="933"/>
      <c r="AZ115" s="981" t="s">
        <v>445</v>
      </c>
      <c r="BA115" s="982"/>
      <c r="BB115" s="982"/>
      <c r="BC115" s="982"/>
      <c r="BD115" s="982"/>
      <c r="BE115" s="982"/>
      <c r="BF115" s="982"/>
      <c r="BG115" s="982"/>
      <c r="BH115" s="982"/>
      <c r="BI115" s="982"/>
      <c r="BJ115" s="982"/>
      <c r="BK115" s="982"/>
      <c r="BL115" s="982"/>
      <c r="BM115" s="982"/>
      <c r="BN115" s="982"/>
      <c r="BO115" s="982"/>
      <c r="BP115" s="983"/>
      <c r="BQ115" s="951" t="s">
        <v>428</v>
      </c>
      <c r="BR115" s="952"/>
      <c r="BS115" s="952"/>
      <c r="BT115" s="952"/>
      <c r="BU115" s="952"/>
      <c r="BV115" s="952" t="s">
        <v>430</v>
      </c>
      <c r="BW115" s="952"/>
      <c r="BX115" s="952"/>
      <c r="BY115" s="952"/>
      <c r="BZ115" s="952"/>
      <c r="CA115" s="952" t="s">
        <v>428</v>
      </c>
      <c r="CB115" s="952"/>
      <c r="CC115" s="952"/>
      <c r="CD115" s="952"/>
      <c r="CE115" s="952"/>
      <c r="CF115" s="946" t="s">
        <v>428</v>
      </c>
      <c r="CG115" s="947"/>
      <c r="CH115" s="947"/>
      <c r="CI115" s="947"/>
      <c r="CJ115" s="947"/>
      <c r="CK115" s="977"/>
      <c r="CL115" s="978"/>
      <c r="CM115" s="981" t="s">
        <v>446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427</v>
      </c>
      <c r="DH115" s="991"/>
      <c r="DI115" s="991"/>
      <c r="DJ115" s="991"/>
      <c r="DK115" s="992"/>
      <c r="DL115" s="993">
        <v>136224</v>
      </c>
      <c r="DM115" s="991"/>
      <c r="DN115" s="991"/>
      <c r="DO115" s="991"/>
      <c r="DP115" s="992"/>
      <c r="DQ115" s="993">
        <v>125414</v>
      </c>
      <c r="DR115" s="991"/>
      <c r="DS115" s="991"/>
      <c r="DT115" s="991"/>
      <c r="DU115" s="992"/>
      <c r="DV115" s="994">
        <v>0.2</v>
      </c>
      <c r="DW115" s="995"/>
      <c r="DX115" s="995"/>
      <c r="DY115" s="995"/>
      <c r="DZ115" s="996"/>
    </row>
    <row r="116" spans="1:130" s="226" customFormat="1" ht="26.25" customHeight="1" x14ac:dyDescent="0.2">
      <c r="A116" s="988"/>
      <c r="B116" s="989"/>
      <c r="C116" s="997" t="s">
        <v>447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428</v>
      </c>
      <c r="AB116" s="991"/>
      <c r="AC116" s="991"/>
      <c r="AD116" s="991"/>
      <c r="AE116" s="992"/>
      <c r="AF116" s="993" t="s">
        <v>428</v>
      </c>
      <c r="AG116" s="991"/>
      <c r="AH116" s="991"/>
      <c r="AI116" s="991"/>
      <c r="AJ116" s="992"/>
      <c r="AK116" s="993" t="s">
        <v>401</v>
      </c>
      <c r="AL116" s="991"/>
      <c r="AM116" s="991"/>
      <c r="AN116" s="991"/>
      <c r="AO116" s="992"/>
      <c r="AP116" s="994" t="s">
        <v>430</v>
      </c>
      <c r="AQ116" s="995"/>
      <c r="AR116" s="995"/>
      <c r="AS116" s="995"/>
      <c r="AT116" s="996"/>
      <c r="AU116" s="932"/>
      <c r="AV116" s="933"/>
      <c r="AW116" s="933"/>
      <c r="AX116" s="933"/>
      <c r="AY116" s="933"/>
      <c r="AZ116" s="999" t="s">
        <v>448</v>
      </c>
      <c r="BA116" s="1000"/>
      <c r="BB116" s="1000"/>
      <c r="BC116" s="1000"/>
      <c r="BD116" s="1000"/>
      <c r="BE116" s="1000"/>
      <c r="BF116" s="1000"/>
      <c r="BG116" s="1000"/>
      <c r="BH116" s="1000"/>
      <c r="BI116" s="1000"/>
      <c r="BJ116" s="1000"/>
      <c r="BK116" s="1000"/>
      <c r="BL116" s="1000"/>
      <c r="BM116" s="1000"/>
      <c r="BN116" s="1000"/>
      <c r="BO116" s="1000"/>
      <c r="BP116" s="1001"/>
      <c r="BQ116" s="951" t="s">
        <v>401</v>
      </c>
      <c r="BR116" s="952"/>
      <c r="BS116" s="952"/>
      <c r="BT116" s="952"/>
      <c r="BU116" s="952"/>
      <c r="BV116" s="952" t="s">
        <v>427</v>
      </c>
      <c r="BW116" s="952"/>
      <c r="BX116" s="952"/>
      <c r="BY116" s="952"/>
      <c r="BZ116" s="952"/>
      <c r="CA116" s="952" t="s">
        <v>427</v>
      </c>
      <c r="CB116" s="952"/>
      <c r="CC116" s="952"/>
      <c r="CD116" s="952"/>
      <c r="CE116" s="952"/>
      <c r="CF116" s="946" t="s">
        <v>401</v>
      </c>
      <c r="CG116" s="947"/>
      <c r="CH116" s="947"/>
      <c r="CI116" s="947"/>
      <c r="CJ116" s="947"/>
      <c r="CK116" s="977"/>
      <c r="CL116" s="978"/>
      <c r="CM116" s="948" t="s">
        <v>449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199019</v>
      </c>
      <c r="DH116" s="991"/>
      <c r="DI116" s="991"/>
      <c r="DJ116" s="991"/>
      <c r="DK116" s="992"/>
      <c r="DL116" s="993">
        <v>129160</v>
      </c>
      <c r="DM116" s="991"/>
      <c r="DN116" s="991"/>
      <c r="DO116" s="991"/>
      <c r="DP116" s="992"/>
      <c r="DQ116" s="993">
        <v>74825</v>
      </c>
      <c r="DR116" s="991"/>
      <c r="DS116" s="991"/>
      <c r="DT116" s="991"/>
      <c r="DU116" s="992"/>
      <c r="DV116" s="994">
        <v>0.1</v>
      </c>
      <c r="DW116" s="995"/>
      <c r="DX116" s="995"/>
      <c r="DY116" s="995"/>
      <c r="DZ116" s="996"/>
    </row>
    <row r="117" spans="1:130" s="226" customFormat="1" ht="26.25" customHeight="1" x14ac:dyDescent="0.2">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450</v>
      </c>
      <c r="Z117" s="918"/>
      <c r="AA117" s="1008">
        <v>3000460</v>
      </c>
      <c r="AB117" s="1009"/>
      <c r="AC117" s="1009"/>
      <c r="AD117" s="1009"/>
      <c r="AE117" s="1010"/>
      <c r="AF117" s="1011">
        <v>3115114</v>
      </c>
      <c r="AG117" s="1009"/>
      <c r="AH117" s="1009"/>
      <c r="AI117" s="1009"/>
      <c r="AJ117" s="1010"/>
      <c r="AK117" s="1011">
        <v>2657312</v>
      </c>
      <c r="AL117" s="1009"/>
      <c r="AM117" s="1009"/>
      <c r="AN117" s="1009"/>
      <c r="AO117" s="1010"/>
      <c r="AP117" s="1012"/>
      <c r="AQ117" s="1013"/>
      <c r="AR117" s="1013"/>
      <c r="AS117" s="1013"/>
      <c r="AT117" s="1014"/>
      <c r="AU117" s="932"/>
      <c r="AV117" s="933"/>
      <c r="AW117" s="933"/>
      <c r="AX117" s="933"/>
      <c r="AY117" s="933"/>
      <c r="AZ117" s="999" t="s">
        <v>451</v>
      </c>
      <c r="BA117" s="1000"/>
      <c r="BB117" s="1000"/>
      <c r="BC117" s="1000"/>
      <c r="BD117" s="1000"/>
      <c r="BE117" s="1000"/>
      <c r="BF117" s="1000"/>
      <c r="BG117" s="1000"/>
      <c r="BH117" s="1000"/>
      <c r="BI117" s="1000"/>
      <c r="BJ117" s="1000"/>
      <c r="BK117" s="1000"/>
      <c r="BL117" s="1000"/>
      <c r="BM117" s="1000"/>
      <c r="BN117" s="1000"/>
      <c r="BO117" s="1000"/>
      <c r="BP117" s="1001"/>
      <c r="BQ117" s="951" t="s">
        <v>427</v>
      </c>
      <c r="BR117" s="952"/>
      <c r="BS117" s="952"/>
      <c r="BT117" s="952"/>
      <c r="BU117" s="952"/>
      <c r="BV117" s="952" t="s">
        <v>427</v>
      </c>
      <c r="BW117" s="952"/>
      <c r="BX117" s="952"/>
      <c r="BY117" s="952"/>
      <c r="BZ117" s="952"/>
      <c r="CA117" s="952" t="s">
        <v>427</v>
      </c>
      <c r="CB117" s="952"/>
      <c r="CC117" s="952"/>
      <c r="CD117" s="952"/>
      <c r="CE117" s="952"/>
      <c r="CF117" s="946" t="s">
        <v>427</v>
      </c>
      <c r="CG117" s="947"/>
      <c r="CH117" s="947"/>
      <c r="CI117" s="947"/>
      <c r="CJ117" s="947"/>
      <c r="CK117" s="977"/>
      <c r="CL117" s="978"/>
      <c r="CM117" s="948" t="s">
        <v>452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427</v>
      </c>
      <c r="DH117" s="991"/>
      <c r="DI117" s="991"/>
      <c r="DJ117" s="991"/>
      <c r="DK117" s="992"/>
      <c r="DL117" s="993" t="s">
        <v>427</v>
      </c>
      <c r="DM117" s="991"/>
      <c r="DN117" s="991"/>
      <c r="DO117" s="991"/>
      <c r="DP117" s="992"/>
      <c r="DQ117" s="993" t="s">
        <v>427</v>
      </c>
      <c r="DR117" s="991"/>
      <c r="DS117" s="991"/>
      <c r="DT117" s="991"/>
      <c r="DU117" s="992"/>
      <c r="DV117" s="994" t="s">
        <v>427</v>
      </c>
      <c r="DW117" s="995"/>
      <c r="DX117" s="995"/>
      <c r="DY117" s="995"/>
      <c r="DZ117" s="996"/>
    </row>
    <row r="118" spans="1:130" s="226" customFormat="1" ht="26.25" customHeight="1" x14ac:dyDescent="0.2">
      <c r="A118" s="936" t="s">
        <v>422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420</v>
      </c>
      <c r="AB118" s="917"/>
      <c r="AC118" s="917"/>
      <c r="AD118" s="917"/>
      <c r="AE118" s="918"/>
      <c r="AF118" s="916" t="s">
        <v>302</v>
      </c>
      <c r="AG118" s="917"/>
      <c r="AH118" s="917"/>
      <c r="AI118" s="917"/>
      <c r="AJ118" s="918"/>
      <c r="AK118" s="916" t="s">
        <v>301</v>
      </c>
      <c r="AL118" s="917"/>
      <c r="AM118" s="917"/>
      <c r="AN118" s="917"/>
      <c r="AO118" s="918"/>
      <c r="AP118" s="1003" t="s">
        <v>421</v>
      </c>
      <c r="AQ118" s="1004"/>
      <c r="AR118" s="1004"/>
      <c r="AS118" s="1004"/>
      <c r="AT118" s="1005"/>
      <c r="AU118" s="932"/>
      <c r="AV118" s="933"/>
      <c r="AW118" s="933"/>
      <c r="AX118" s="933"/>
      <c r="AY118" s="933"/>
      <c r="AZ118" s="1006" t="s">
        <v>453</v>
      </c>
      <c r="BA118" s="997"/>
      <c r="BB118" s="997"/>
      <c r="BC118" s="997"/>
      <c r="BD118" s="997"/>
      <c r="BE118" s="997"/>
      <c r="BF118" s="997"/>
      <c r="BG118" s="997"/>
      <c r="BH118" s="997"/>
      <c r="BI118" s="997"/>
      <c r="BJ118" s="997"/>
      <c r="BK118" s="997"/>
      <c r="BL118" s="997"/>
      <c r="BM118" s="997"/>
      <c r="BN118" s="997"/>
      <c r="BO118" s="997"/>
      <c r="BP118" s="998"/>
      <c r="BQ118" s="1029" t="s">
        <v>427</v>
      </c>
      <c r="BR118" s="1030"/>
      <c r="BS118" s="1030"/>
      <c r="BT118" s="1030"/>
      <c r="BU118" s="1030"/>
      <c r="BV118" s="1030" t="s">
        <v>427</v>
      </c>
      <c r="BW118" s="1030"/>
      <c r="BX118" s="1030"/>
      <c r="BY118" s="1030"/>
      <c r="BZ118" s="1030"/>
      <c r="CA118" s="1030" t="s">
        <v>427</v>
      </c>
      <c r="CB118" s="1030"/>
      <c r="CC118" s="1030"/>
      <c r="CD118" s="1030"/>
      <c r="CE118" s="1030"/>
      <c r="CF118" s="946" t="s">
        <v>427</v>
      </c>
      <c r="CG118" s="947"/>
      <c r="CH118" s="947"/>
      <c r="CI118" s="947"/>
      <c r="CJ118" s="947"/>
      <c r="CK118" s="977"/>
      <c r="CL118" s="978"/>
      <c r="CM118" s="948" t="s">
        <v>454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427</v>
      </c>
      <c r="DH118" s="991"/>
      <c r="DI118" s="991"/>
      <c r="DJ118" s="991"/>
      <c r="DK118" s="992"/>
      <c r="DL118" s="993" t="s">
        <v>427</v>
      </c>
      <c r="DM118" s="991"/>
      <c r="DN118" s="991"/>
      <c r="DO118" s="991"/>
      <c r="DP118" s="992"/>
      <c r="DQ118" s="993" t="s">
        <v>427</v>
      </c>
      <c r="DR118" s="991"/>
      <c r="DS118" s="991"/>
      <c r="DT118" s="991"/>
      <c r="DU118" s="992"/>
      <c r="DV118" s="994" t="s">
        <v>427</v>
      </c>
      <c r="DW118" s="995"/>
      <c r="DX118" s="995"/>
      <c r="DY118" s="995"/>
      <c r="DZ118" s="996"/>
    </row>
    <row r="119" spans="1:130" s="226" customFormat="1" ht="26.25" customHeight="1" x14ac:dyDescent="0.2">
      <c r="A119" s="1090" t="s">
        <v>425</v>
      </c>
      <c r="B119" s="976"/>
      <c r="C119" s="955" t="s">
        <v>426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427</v>
      </c>
      <c r="AB119" s="924"/>
      <c r="AC119" s="924"/>
      <c r="AD119" s="924"/>
      <c r="AE119" s="925"/>
      <c r="AF119" s="926" t="s">
        <v>427</v>
      </c>
      <c r="AG119" s="924"/>
      <c r="AH119" s="924"/>
      <c r="AI119" s="924"/>
      <c r="AJ119" s="925"/>
      <c r="AK119" s="926" t="s">
        <v>427</v>
      </c>
      <c r="AL119" s="924"/>
      <c r="AM119" s="924"/>
      <c r="AN119" s="924"/>
      <c r="AO119" s="925"/>
      <c r="AP119" s="927" t="s">
        <v>427</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455</v>
      </c>
      <c r="BP119" s="1038"/>
      <c r="BQ119" s="1029">
        <v>42683892</v>
      </c>
      <c r="BR119" s="1030"/>
      <c r="BS119" s="1030"/>
      <c r="BT119" s="1030"/>
      <c r="BU119" s="1030"/>
      <c r="BV119" s="1030">
        <v>44111566</v>
      </c>
      <c r="BW119" s="1030"/>
      <c r="BX119" s="1030"/>
      <c r="BY119" s="1030"/>
      <c r="BZ119" s="1030"/>
      <c r="CA119" s="1030">
        <v>40748213</v>
      </c>
      <c r="CB119" s="1030"/>
      <c r="CC119" s="1030"/>
      <c r="CD119" s="1030"/>
      <c r="CE119" s="1030"/>
      <c r="CF119" s="1031"/>
      <c r="CG119" s="1032"/>
      <c r="CH119" s="1032"/>
      <c r="CI119" s="1032"/>
      <c r="CJ119" s="1033"/>
      <c r="CK119" s="979"/>
      <c r="CL119" s="980"/>
      <c r="CM119" s="1034" t="s">
        <v>456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427</v>
      </c>
      <c r="DH119" s="1016"/>
      <c r="DI119" s="1016"/>
      <c r="DJ119" s="1016"/>
      <c r="DK119" s="1017"/>
      <c r="DL119" s="1015" t="s">
        <v>427</v>
      </c>
      <c r="DM119" s="1016"/>
      <c r="DN119" s="1016"/>
      <c r="DO119" s="1016"/>
      <c r="DP119" s="1017"/>
      <c r="DQ119" s="1015" t="s">
        <v>427</v>
      </c>
      <c r="DR119" s="1016"/>
      <c r="DS119" s="1016"/>
      <c r="DT119" s="1016"/>
      <c r="DU119" s="1017"/>
      <c r="DV119" s="1018" t="s">
        <v>427</v>
      </c>
      <c r="DW119" s="1019"/>
      <c r="DX119" s="1019"/>
      <c r="DY119" s="1019"/>
      <c r="DZ119" s="1020"/>
    </row>
    <row r="120" spans="1:130" s="226" customFormat="1" ht="26.25" customHeight="1" x14ac:dyDescent="0.2">
      <c r="A120" s="1091"/>
      <c r="B120" s="978"/>
      <c r="C120" s="948" t="s">
        <v>432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427</v>
      </c>
      <c r="AB120" s="991"/>
      <c r="AC120" s="991"/>
      <c r="AD120" s="991"/>
      <c r="AE120" s="992"/>
      <c r="AF120" s="993" t="s">
        <v>427</v>
      </c>
      <c r="AG120" s="991"/>
      <c r="AH120" s="991"/>
      <c r="AI120" s="991"/>
      <c r="AJ120" s="992"/>
      <c r="AK120" s="993" t="s">
        <v>427</v>
      </c>
      <c r="AL120" s="991"/>
      <c r="AM120" s="991"/>
      <c r="AN120" s="991"/>
      <c r="AO120" s="992"/>
      <c r="AP120" s="994" t="s">
        <v>427</v>
      </c>
      <c r="AQ120" s="995"/>
      <c r="AR120" s="995"/>
      <c r="AS120" s="995"/>
      <c r="AT120" s="996"/>
      <c r="AU120" s="1021" t="s">
        <v>457</v>
      </c>
      <c r="AV120" s="1022"/>
      <c r="AW120" s="1022"/>
      <c r="AX120" s="1022"/>
      <c r="AY120" s="1023"/>
      <c r="AZ120" s="972" t="s">
        <v>458</v>
      </c>
      <c r="BA120" s="921"/>
      <c r="BB120" s="921"/>
      <c r="BC120" s="921"/>
      <c r="BD120" s="921"/>
      <c r="BE120" s="921"/>
      <c r="BF120" s="921"/>
      <c r="BG120" s="921"/>
      <c r="BH120" s="921"/>
      <c r="BI120" s="921"/>
      <c r="BJ120" s="921"/>
      <c r="BK120" s="921"/>
      <c r="BL120" s="921"/>
      <c r="BM120" s="921"/>
      <c r="BN120" s="921"/>
      <c r="BO120" s="921"/>
      <c r="BP120" s="922"/>
      <c r="BQ120" s="958">
        <v>39502656</v>
      </c>
      <c r="BR120" s="959"/>
      <c r="BS120" s="959"/>
      <c r="BT120" s="959"/>
      <c r="BU120" s="959"/>
      <c r="BV120" s="959">
        <v>42785040</v>
      </c>
      <c r="BW120" s="959"/>
      <c r="BX120" s="959"/>
      <c r="BY120" s="959"/>
      <c r="BZ120" s="959"/>
      <c r="CA120" s="959">
        <v>46895751</v>
      </c>
      <c r="CB120" s="959"/>
      <c r="CC120" s="959"/>
      <c r="CD120" s="959"/>
      <c r="CE120" s="959"/>
      <c r="CF120" s="973">
        <v>60.5</v>
      </c>
      <c r="CG120" s="974"/>
      <c r="CH120" s="974"/>
      <c r="CI120" s="974"/>
      <c r="CJ120" s="974"/>
      <c r="CK120" s="1039" t="s">
        <v>459</v>
      </c>
      <c r="CL120" s="1040"/>
      <c r="CM120" s="1040"/>
      <c r="CN120" s="1040"/>
      <c r="CO120" s="1041"/>
      <c r="CP120" s="1047" t="s">
        <v>460</v>
      </c>
      <c r="CQ120" s="1048"/>
      <c r="CR120" s="1048"/>
      <c r="CS120" s="1048"/>
      <c r="CT120" s="1048"/>
      <c r="CU120" s="1048"/>
      <c r="CV120" s="1048"/>
      <c r="CW120" s="1048"/>
      <c r="CX120" s="1048"/>
      <c r="CY120" s="1048"/>
      <c r="CZ120" s="1048"/>
      <c r="DA120" s="1048"/>
      <c r="DB120" s="1048"/>
      <c r="DC120" s="1048"/>
      <c r="DD120" s="1048"/>
      <c r="DE120" s="1048"/>
      <c r="DF120" s="1049"/>
      <c r="DG120" s="958" t="s">
        <v>427</v>
      </c>
      <c r="DH120" s="959"/>
      <c r="DI120" s="959"/>
      <c r="DJ120" s="959"/>
      <c r="DK120" s="959"/>
      <c r="DL120" s="959" t="s">
        <v>427</v>
      </c>
      <c r="DM120" s="959"/>
      <c r="DN120" s="959"/>
      <c r="DO120" s="959"/>
      <c r="DP120" s="959"/>
      <c r="DQ120" s="959" t="s">
        <v>427</v>
      </c>
      <c r="DR120" s="959"/>
      <c r="DS120" s="959"/>
      <c r="DT120" s="959"/>
      <c r="DU120" s="959"/>
      <c r="DV120" s="960" t="s">
        <v>427</v>
      </c>
      <c r="DW120" s="960"/>
      <c r="DX120" s="960"/>
      <c r="DY120" s="960"/>
      <c r="DZ120" s="961"/>
    </row>
    <row r="121" spans="1:130" s="226" customFormat="1" ht="26.25" customHeight="1" x14ac:dyDescent="0.2">
      <c r="A121" s="1091"/>
      <c r="B121" s="978"/>
      <c r="C121" s="999" t="s">
        <v>461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427</v>
      </c>
      <c r="AB121" s="991"/>
      <c r="AC121" s="991"/>
      <c r="AD121" s="991"/>
      <c r="AE121" s="992"/>
      <c r="AF121" s="993" t="s">
        <v>427</v>
      </c>
      <c r="AG121" s="991"/>
      <c r="AH121" s="991"/>
      <c r="AI121" s="991"/>
      <c r="AJ121" s="992"/>
      <c r="AK121" s="993" t="s">
        <v>427</v>
      </c>
      <c r="AL121" s="991"/>
      <c r="AM121" s="991"/>
      <c r="AN121" s="991"/>
      <c r="AO121" s="992"/>
      <c r="AP121" s="994" t="s">
        <v>427</v>
      </c>
      <c r="AQ121" s="995"/>
      <c r="AR121" s="995"/>
      <c r="AS121" s="995"/>
      <c r="AT121" s="996"/>
      <c r="AU121" s="1024"/>
      <c r="AV121" s="1025"/>
      <c r="AW121" s="1025"/>
      <c r="AX121" s="1025"/>
      <c r="AY121" s="1026"/>
      <c r="AZ121" s="981" t="s">
        <v>462</v>
      </c>
      <c r="BA121" s="982"/>
      <c r="BB121" s="982"/>
      <c r="BC121" s="982"/>
      <c r="BD121" s="982"/>
      <c r="BE121" s="982"/>
      <c r="BF121" s="982"/>
      <c r="BG121" s="982"/>
      <c r="BH121" s="982"/>
      <c r="BI121" s="982"/>
      <c r="BJ121" s="982"/>
      <c r="BK121" s="982"/>
      <c r="BL121" s="982"/>
      <c r="BM121" s="982"/>
      <c r="BN121" s="982"/>
      <c r="BO121" s="982"/>
      <c r="BP121" s="983"/>
      <c r="BQ121" s="951" t="s">
        <v>427</v>
      </c>
      <c r="BR121" s="952"/>
      <c r="BS121" s="952"/>
      <c r="BT121" s="952"/>
      <c r="BU121" s="952"/>
      <c r="BV121" s="952" t="s">
        <v>427</v>
      </c>
      <c r="BW121" s="952"/>
      <c r="BX121" s="952"/>
      <c r="BY121" s="952"/>
      <c r="BZ121" s="952"/>
      <c r="CA121" s="952">
        <v>1489</v>
      </c>
      <c r="CB121" s="952"/>
      <c r="CC121" s="952"/>
      <c r="CD121" s="952"/>
      <c r="CE121" s="952"/>
      <c r="CF121" s="946">
        <v>0</v>
      </c>
      <c r="CG121" s="947"/>
      <c r="CH121" s="947"/>
      <c r="CI121" s="947"/>
      <c r="CJ121" s="947"/>
      <c r="CK121" s="1042"/>
      <c r="CL121" s="1043"/>
      <c r="CM121" s="1043"/>
      <c r="CN121" s="1043"/>
      <c r="CO121" s="1044"/>
      <c r="CP121" s="1052" t="s">
        <v>463</v>
      </c>
      <c r="CQ121" s="1053"/>
      <c r="CR121" s="1053"/>
      <c r="CS121" s="1053"/>
      <c r="CT121" s="1053"/>
      <c r="CU121" s="1053"/>
      <c r="CV121" s="1053"/>
      <c r="CW121" s="1053"/>
      <c r="CX121" s="1053"/>
      <c r="CY121" s="1053"/>
      <c r="CZ121" s="1053"/>
      <c r="DA121" s="1053"/>
      <c r="DB121" s="1053"/>
      <c r="DC121" s="1053"/>
      <c r="DD121" s="1053"/>
      <c r="DE121" s="1053"/>
      <c r="DF121" s="1054"/>
      <c r="DG121" s="951" t="s">
        <v>427</v>
      </c>
      <c r="DH121" s="952"/>
      <c r="DI121" s="952"/>
      <c r="DJ121" s="952"/>
      <c r="DK121" s="952"/>
      <c r="DL121" s="952" t="s">
        <v>427</v>
      </c>
      <c r="DM121" s="952"/>
      <c r="DN121" s="952"/>
      <c r="DO121" s="952"/>
      <c r="DP121" s="952"/>
      <c r="DQ121" s="952" t="s">
        <v>427</v>
      </c>
      <c r="DR121" s="952"/>
      <c r="DS121" s="952"/>
      <c r="DT121" s="952"/>
      <c r="DU121" s="952"/>
      <c r="DV121" s="953" t="s">
        <v>427</v>
      </c>
      <c r="DW121" s="953"/>
      <c r="DX121" s="953"/>
      <c r="DY121" s="953"/>
      <c r="DZ121" s="954"/>
    </row>
    <row r="122" spans="1:130" s="226" customFormat="1" ht="26.25" customHeight="1" x14ac:dyDescent="0.2">
      <c r="A122" s="1091"/>
      <c r="B122" s="978"/>
      <c r="C122" s="948" t="s">
        <v>443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427</v>
      </c>
      <c r="AB122" s="991"/>
      <c r="AC122" s="991"/>
      <c r="AD122" s="991"/>
      <c r="AE122" s="992"/>
      <c r="AF122" s="993" t="s">
        <v>427</v>
      </c>
      <c r="AG122" s="991"/>
      <c r="AH122" s="991"/>
      <c r="AI122" s="991"/>
      <c r="AJ122" s="992"/>
      <c r="AK122" s="993" t="s">
        <v>427</v>
      </c>
      <c r="AL122" s="991"/>
      <c r="AM122" s="991"/>
      <c r="AN122" s="991"/>
      <c r="AO122" s="992"/>
      <c r="AP122" s="994" t="s">
        <v>427</v>
      </c>
      <c r="AQ122" s="995"/>
      <c r="AR122" s="995"/>
      <c r="AS122" s="995"/>
      <c r="AT122" s="996"/>
      <c r="AU122" s="1024"/>
      <c r="AV122" s="1025"/>
      <c r="AW122" s="1025"/>
      <c r="AX122" s="1025"/>
      <c r="AY122" s="1026"/>
      <c r="AZ122" s="1006" t="s">
        <v>464</v>
      </c>
      <c r="BA122" s="997"/>
      <c r="BB122" s="997"/>
      <c r="BC122" s="997"/>
      <c r="BD122" s="997"/>
      <c r="BE122" s="997"/>
      <c r="BF122" s="997"/>
      <c r="BG122" s="997"/>
      <c r="BH122" s="997"/>
      <c r="BI122" s="997"/>
      <c r="BJ122" s="997"/>
      <c r="BK122" s="997"/>
      <c r="BL122" s="997"/>
      <c r="BM122" s="997"/>
      <c r="BN122" s="997"/>
      <c r="BO122" s="997"/>
      <c r="BP122" s="998"/>
      <c r="BQ122" s="1029">
        <v>65120733</v>
      </c>
      <c r="BR122" s="1030"/>
      <c r="BS122" s="1030"/>
      <c r="BT122" s="1030"/>
      <c r="BU122" s="1030"/>
      <c r="BV122" s="1030">
        <v>60203133</v>
      </c>
      <c r="BW122" s="1030"/>
      <c r="BX122" s="1030"/>
      <c r="BY122" s="1030"/>
      <c r="BZ122" s="1030"/>
      <c r="CA122" s="1030">
        <v>55286003</v>
      </c>
      <c r="CB122" s="1030"/>
      <c r="CC122" s="1030"/>
      <c r="CD122" s="1030"/>
      <c r="CE122" s="1030"/>
      <c r="CF122" s="1050">
        <v>71.3</v>
      </c>
      <c r="CG122" s="1051"/>
      <c r="CH122" s="1051"/>
      <c r="CI122" s="1051"/>
      <c r="CJ122" s="1051"/>
      <c r="CK122" s="1042"/>
      <c r="CL122" s="1043"/>
      <c r="CM122" s="1043"/>
      <c r="CN122" s="1043"/>
      <c r="CO122" s="1044"/>
      <c r="CP122" s="1052" t="s">
        <v>465</v>
      </c>
      <c r="CQ122" s="1053"/>
      <c r="CR122" s="1053"/>
      <c r="CS122" s="1053"/>
      <c r="CT122" s="1053"/>
      <c r="CU122" s="1053"/>
      <c r="CV122" s="1053"/>
      <c r="CW122" s="1053"/>
      <c r="CX122" s="1053"/>
      <c r="CY122" s="1053"/>
      <c r="CZ122" s="1053"/>
      <c r="DA122" s="1053"/>
      <c r="DB122" s="1053"/>
      <c r="DC122" s="1053"/>
      <c r="DD122" s="1053"/>
      <c r="DE122" s="1053"/>
      <c r="DF122" s="1054"/>
      <c r="DG122" s="951" t="s">
        <v>466</v>
      </c>
      <c r="DH122" s="952"/>
      <c r="DI122" s="952"/>
      <c r="DJ122" s="952"/>
      <c r="DK122" s="952"/>
      <c r="DL122" s="952" t="s">
        <v>467</v>
      </c>
      <c r="DM122" s="952"/>
      <c r="DN122" s="952"/>
      <c r="DO122" s="952"/>
      <c r="DP122" s="952"/>
      <c r="DQ122" s="952" t="s">
        <v>468</v>
      </c>
      <c r="DR122" s="952"/>
      <c r="DS122" s="952"/>
      <c r="DT122" s="952"/>
      <c r="DU122" s="952"/>
      <c r="DV122" s="953" t="s">
        <v>469</v>
      </c>
      <c r="DW122" s="953"/>
      <c r="DX122" s="953"/>
      <c r="DY122" s="953"/>
      <c r="DZ122" s="954"/>
    </row>
    <row r="123" spans="1:130" s="226" customFormat="1" ht="26.25" customHeight="1" x14ac:dyDescent="0.2">
      <c r="A123" s="1091"/>
      <c r="B123" s="978"/>
      <c r="C123" s="948" t="s">
        <v>449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95597</v>
      </c>
      <c r="AB123" s="991"/>
      <c r="AC123" s="991"/>
      <c r="AD123" s="991"/>
      <c r="AE123" s="992"/>
      <c r="AF123" s="993">
        <v>69859</v>
      </c>
      <c r="AG123" s="991"/>
      <c r="AH123" s="991"/>
      <c r="AI123" s="991"/>
      <c r="AJ123" s="992"/>
      <c r="AK123" s="993">
        <v>54335</v>
      </c>
      <c r="AL123" s="991"/>
      <c r="AM123" s="991"/>
      <c r="AN123" s="991"/>
      <c r="AO123" s="992"/>
      <c r="AP123" s="994">
        <v>0.1</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470</v>
      </c>
      <c r="BP123" s="1038"/>
      <c r="BQ123" s="1097">
        <v>104623389</v>
      </c>
      <c r="BR123" s="1098"/>
      <c r="BS123" s="1098"/>
      <c r="BT123" s="1098"/>
      <c r="BU123" s="1098"/>
      <c r="BV123" s="1098">
        <v>102988173</v>
      </c>
      <c r="BW123" s="1098"/>
      <c r="BX123" s="1098"/>
      <c r="BY123" s="1098"/>
      <c r="BZ123" s="1098"/>
      <c r="CA123" s="1098">
        <v>102183243</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5">
      <c r="A124" s="1091"/>
      <c r="B124" s="978"/>
      <c r="C124" s="948" t="s">
        <v>452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471</v>
      </c>
      <c r="AB124" s="991"/>
      <c r="AC124" s="991"/>
      <c r="AD124" s="991"/>
      <c r="AE124" s="992"/>
      <c r="AF124" s="993" t="s">
        <v>469</v>
      </c>
      <c r="AG124" s="991"/>
      <c r="AH124" s="991"/>
      <c r="AI124" s="991"/>
      <c r="AJ124" s="992"/>
      <c r="AK124" s="993" t="s">
        <v>472</v>
      </c>
      <c r="AL124" s="991"/>
      <c r="AM124" s="991"/>
      <c r="AN124" s="991"/>
      <c r="AO124" s="992"/>
      <c r="AP124" s="994" t="s">
        <v>473</v>
      </c>
      <c r="AQ124" s="995"/>
      <c r="AR124" s="995"/>
      <c r="AS124" s="995"/>
      <c r="AT124" s="996"/>
      <c r="AU124" s="1093" t="s">
        <v>474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385</v>
      </c>
      <c r="BR124" s="1060"/>
      <c r="BS124" s="1060"/>
      <c r="BT124" s="1060"/>
      <c r="BU124" s="1060"/>
      <c r="BV124" s="1060" t="s">
        <v>475</v>
      </c>
      <c r="BW124" s="1060"/>
      <c r="BX124" s="1060"/>
      <c r="BY124" s="1060"/>
      <c r="BZ124" s="1060"/>
      <c r="CA124" s="1060" t="s">
        <v>472</v>
      </c>
      <c r="CB124" s="1060"/>
      <c r="CC124" s="1060"/>
      <c r="CD124" s="1060"/>
      <c r="CE124" s="1060"/>
      <c r="CF124" s="1061"/>
      <c r="CG124" s="1062"/>
      <c r="CH124" s="1062"/>
      <c r="CI124" s="1062"/>
      <c r="CJ124" s="1063"/>
      <c r="CK124" s="1045"/>
      <c r="CL124" s="1045"/>
      <c r="CM124" s="1045"/>
      <c r="CN124" s="1045"/>
      <c r="CO124" s="1046"/>
      <c r="CP124" s="1052" t="s">
        <v>476</v>
      </c>
      <c r="CQ124" s="1053"/>
      <c r="CR124" s="1053"/>
      <c r="CS124" s="1053"/>
      <c r="CT124" s="1053"/>
      <c r="CU124" s="1053"/>
      <c r="CV124" s="1053"/>
      <c r="CW124" s="1053"/>
      <c r="CX124" s="1053"/>
      <c r="CY124" s="1053"/>
      <c r="CZ124" s="1053"/>
      <c r="DA124" s="1053"/>
      <c r="DB124" s="1053"/>
      <c r="DC124" s="1053"/>
      <c r="DD124" s="1053"/>
      <c r="DE124" s="1053"/>
      <c r="DF124" s="1054"/>
      <c r="DG124" s="1037" t="s">
        <v>466</v>
      </c>
      <c r="DH124" s="1016"/>
      <c r="DI124" s="1016"/>
      <c r="DJ124" s="1016"/>
      <c r="DK124" s="1017"/>
      <c r="DL124" s="1015" t="s">
        <v>123</v>
      </c>
      <c r="DM124" s="1016"/>
      <c r="DN124" s="1016"/>
      <c r="DO124" s="1016"/>
      <c r="DP124" s="1017"/>
      <c r="DQ124" s="1015" t="s">
        <v>466</v>
      </c>
      <c r="DR124" s="1016"/>
      <c r="DS124" s="1016"/>
      <c r="DT124" s="1016"/>
      <c r="DU124" s="1017"/>
      <c r="DV124" s="1018" t="s">
        <v>473</v>
      </c>
      <c r="DW124" s="1019"/>
      <c r="DX124" s="1019"/>
      <c r="DY124" s="1019"/>
      <c r="DZ124" s="1020"/>
    </row>
    <row r="125" spans="1:130" s="226" customFormat="1" ht="26.25" customHeight="1" x14ac:dyDescent="0.2">
      <c r="A125" s="1091"/>
      <c r="B125" s="978"/>
      <c r="C125" s="948" t="s">
        <v>454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477</v>
      </c>
      <c r="AB125" s="991"/>
      <c r="AC125" s="991"/>
      <c r="AD125" s="991"/>
      <c r="AE125" s="992"/>
      <c r="AF125" s="993" t="s">
        <v>473</v>
      </c>
      <c r="AG125" s="991"/>
      <c r="AH125" s="991"/>
      <c r="AI125" s="991"/>
      <c r="AJ125" s="992"/>
      <c r="AK125" s="993" t="s">
        <v>478</v>
      </c>
      <c r="AL125" s="991"/>
      <c r="AM125" s="991"/>
      <c r="AN125" s="991"/>
      <c r="AO125" s="992"/>
      <c r="AP125" s="994" t="s">
        <v>479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480</v>
      </c>
      <c r="CL125" s="1040"/>
      <c r="CM125" s="1040"/>
      <c r="CN125" s="1040"/>
      <c r="CO125" s="1041"/>
      <c r="CP125" s="972" t="s">
        <v>481</v>
      </c>
      <c r="CQ125" s="921"/>
      <c r="CR125" s="921"/>
      <c r="CS125" s="921"/>
      <c r="CT125" s="921"/>
      <c r="CU125" s="921"/>
      <c r="CV125" s="921"/>
      <c r="CW125" s="921"/>
      <c r="CX125" s="921"/>
      <c r="CY125" s="921"/>
      <c r="CZ125" s="921"/>
      <c r="DA125" s="921"/>
      <c r="DB125" s="921"/>
      <c r="DC125" s="921"/>
      <c r="DD125" s="921"/>
      <c r="DE125" s="921"/>
      <c r="DF125" s="922"/>
      <c r="DG125" s="958" t="s">
        <v>482</v>
      </c>
      <c r="DH125" s="959"/>
      <c r="DI125" s="959"/>
      <c r="DJ125" s="959"/>
      <c r="DK125" s="959"/>
      <c r="DL125" s="959" t="s">
        <v>483</v>
      </c>
      <c r="DM125" s="959"/>
      <c r="DN125" s="959"/>
      <c r="DO125" s="959"/>
      <c r="DP125" s="959"/>
      <c r="DQ125" s="959" t="s">
        <v>473</v>
      </c>
      <c r="DR125" s="959"/>
      <c r="DS125" s="959"/>
      <c r="DT125" s="959"/>
      <c r="DU125" s="959"/>
      <c r="DV125" s="960" t="s">
        <v>483</v>
      </c>
      <c r="DW125" s="960"/>
      <c r="DX125" s="960"/>
      <c r="DY125" s="960"/>
      <c r="DZ125" s="961"/>
    </row>
    <row r="126" spans="1:130" s="226" customFormat="1" ht="26.25" customHeight="1" thickBot="1" x14ac:dyDescent="0.25">
      <c r="A126" s="1091"/>
      <c r="B126" s="978"/>
      <c r="C126" s="948" t="s">
        <v>456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123</v>
      </c>
      <c r="AB126" s="991"/>
      <c r="AC126" s="991"/>
      <c r="AD126" s="991"/>
      <c r="AE126" s="992"/>
      <c r="AF126" s="993" t="s">
        <v>484</v>
      </c>
      <c r="AG126" s="991"/>
      <c r="AH126" s="991"/>
      <c r="AI126" s="991"/>
      <c r="AJ126" s="992"/>
      <c r="AK126" s="993" t="s">
        <v>473</v>
      </c>
      <c r="AL126" s="991"/>
      <c r="AM126" s="991"/>
      <c r="AN126" s="991"/>
      <c r="AO126" s="992"/>
      <c r="AP126" s="994" t="s">
        <v>473</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485</v>
      </c>
      <c r="CQ126" s="982"/>
      <c r="CR126" s="982"/>
      <c r="CS126" s="982"/>
      <c r="CT126" s="982"/>
      <c r="CU126" s="982"/>
      <c r="CV126" s="982"/>
      <c r="CW126" s="982"/>
      <c r="CX126" s="982"/>
      <c r="CY126" s="982"/>
      <c r="CZ126" s="982"/>
      <c r="DA126" s="982"/>
      <c r="DB126" s="982"/>
      <c r="DC126" s="982"/>
      <c r="DD126" s="982"/>
      <c r="DE126" s="982"/>
      <c r="DF126" s="983"/>
      <c r="DG126" s="951" t="s">
        <v>473</v>
      </c>
      <c r="DH126" s="952"/>
      <c r="DI126" s="952"/>
      <c r="DJ126" s="952"/>
      <c r="DK126" s="952"/>
      <c r="DL126" s="952" t="s">
        <v>477</v>
      </c>
      <c r="DM126" s="952"/>
      <c r="DN126" s="952"/>
      <c r="DO126" s="952"/>
      <c r="DP126" s="952"/>
      <c r="DQ126" s="952" t="s">
        <v>477</v>
      </c>
      <c r="DR126" s="952"/>
      <c r="DS126" s="952"/>
      <c r="DT126" s="952"/>
      <c r="DU126" s="952"/>
      <c r="DV126" s="953" t="s">
        <v>486</v>
      </c>
      <c r="DW126" s="953"/>
      <c r="DX126" s="953"/>
      <c r="DY126" s="953"/>
      <c r="DZ126" s="954"/>
    </row>
    <row r="127" spans="1:130" s="226" customFormat="1" ht="26.25" customHeight="1" x14ac:dyDescent="0.2">
      <c r="A127" s="1092"/>
      <c r="B127" s="980"/>
      <c r="C127" s="1034" t="s">
        <v>487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237873</v>
      </c>
      <c r="AB127" s="991"/>
      <c r="AC127" s="991"/>
      <c r="AD127" s="991"/>
      <c r="AE127" s="992"/>
      <c r="AF127" s="993">
        <v>202228</v>
      </c>
      <c r="AG127" s="991"/>
      <c r="AH127" s="991"/>
      <c r="AI127" s="991"/>
      <c r="AJ127" s="992"/>
      <c r="AK127" s="993">
        <v>193463</v>
      </c>
      <c r="AL127" s="991"/>
      <c r="AM127" s="991"/>
      <c r="AN127" s="991"/>
      <c r="AO127" s="992"/>
      <c r="AP127" s="994">
        <v>0.2</v>
      </c>
      <c r="AQ127" s="995"/>
      <c r="AR127" s="995"/>
      <c r="AS127" s="995"/>
      <c r="AT127" s="996"/>
      <c r="AU127" s="262"/>
      <c r="AV127" s="262"/>
      <c r="AW127" s="262"/>
      <c r="AX127" s="1064" t="s">
        <v>488</v>
      </c>
      <c r="AY127" s="1065"/>
      <c r="AZ127" s="1065"/>
      <c r="BA127" s="1065"/>
      <c r="BB127" s="1065"/>
      <c r="BC127" s="1065"/>
      <c r="BD127" s="1065"/>
      <c r="BE127" s="1066"/>
      <c r="BF127" s="1067" t="s">
        <v>489</v>
      </c>
      <c r="BG127" s="1065"/>
      <c r="BH127" s="1065"/>
      <c r="BI127" s="1065"/>
      <c r="BJ127" s="1065"/>
      <c r="BK127" s="1065"/>
      <c r="BL127" s="1066"/>
      <c r="BM127" s="1067" t="s">
        <v>490</v>
      </c>
      <c r="BN127" s="1065"/>
      <c r="BO127" s="1065"/>
      <c r="BP127" s="1065"/>
      <c r="BQ127" s="1065"/>
      <c r="BR127" s="1065"/>
      <c r="BS127" s="1066"/>
      <c r="BT127" s="1067" t="s">
        <v>491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492</v>
      </c>
      <c r="CQ127" s="982"/>
      <c r="CR127" s="982"/>
      <c r="CS127" s="982"/>
      <c r="CT127" s="982"/>
      <c r="CU127" s="982"/>
      <c r="CV127" s="982"/>
      <c r="CW127" s="982"/>
      <c r="CX127" s="982"/>
      <c r="CY127" s="982"/>
      <c r="CZ127" s="982"/>
      <c r="DA127" s="982"/>
      <c r="DB127" s="982"/>
      <c r="DC127" s="982"/>
      <c r="DD127" s="982"/>
      <c r="DE127" s="982"/>
      <c r="DF127" s="983"/>
      <c r="DG127" s="951" t="s">
        <v>473</v>
      </c>
      <c r="DH127" s="952"/>
      <c r="DI127" s="952"/>
      <c r="DJ127" s="952"/>
      <c r="DK127" s="952"/>
      <c r="DL127" s="952" t="s">
        <v>123</v>
      </c>
      <c r="DM127" s="952"/>
      <c r="DN127" s="952"/>
      <c r="DO127" s="952"/>
      <c r="DP127" s="952"/>
      <c r="DQ127" s="952" t="s">
        <v>483</v>
      </c>
      <c r="DR127" s="952"/>
      <c r="DS127" s="952"/>
      <c r="DT127" s="952"/>
      <c r="DU127" s="952"/>
      <c r="DV127" s="953" t="s">
        <v>473</v>
      </c>
      <c r="DW127" s="953"/>
      <c r="DX127" s="953"/>
      <c r="DY127" s="953"/>
      <c r="DZ127" s="954"/>
    </row>
    <row r="128" spans="1:130" s="226" customFormat="1" ht="26.25" customHeight="1" thickBot="1" x14ac:dyDescent="0.25">
      <c r="A128" s="1075" t="s">
        <v>493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494</v>
      </c>
      <c r="X128" s="1077"/>
      <c r="Y128" s="1077"/>
      <c r="Z128" s="1078"/>
      <c r="AA128" s="1079" t="s">
        <v>466</v>
      </c>
      <c r="AB128" s="1080"/>
      <c r="AC128" s="1080"/>
      <c r="AD128" s="1080"/>
      <c r="AE128" s="1081"/>
      <c r="AF128" s="1082" t="s">
        <v>477</v>
      </c>
      <c r="AG128" s="1080"/>
      <c r="AH128" s="1080"/>
      <c r="AI128" s="1080"/>
      <c r="AJ128" s="1081"/>
      <c r="AK128" s="1082" t="s">
        <v>466</v>
      </c>
      <c r="AL128" s="1080"/>
      <c r="AM128" s="1080"/>
      <c r="AN128" s="1080"/>
      <c r="AO128" s="1081"/>
      <c r="AP128" s="1083"/>
      <c r="AQ128" s="1084"/>
      <c r="AR128" s="1084"/>
      <c r="AS128" s="1084"/>
      <c r="AT128" s="1085"/>
      <c r="AU128" s="262"/>
      <c r="AV128" s="262"/>
      <c r="AW128" s="262"/>
      <c r="AX128" s="920" t="s">
        <v>495</v>
      </c>
      <c r="AY128" s="921"/>
      <c r="AZ128" s="921"/>
      <c r="BA128" s="921"/>
      <c r="BB128" s="921"/>
      <c r="BC128" s="921"/>
      <c r="BD128" s="921"/>
      <c r="BE128" s="922"/>
      <c r="BF128" s="1086" t="s">
        <v>466</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496</v>
      </c>
      <c r="CQ128" s="1069"/>
      <c r="CR128" s="1069"/>
      <c r="CS128" s="1069"/>
      <c r="CT128" s="1069"/>
      <c r="CU128" s="1069"/>
      <c r="CV128" s="1069"/>
      <c r="CW128" s="1069"/>
      <c r="CX128" s="1069"/>
      <c r="CY128" s="1069"/>
      <c r="CZ128" s="1069"/>
      <c r="DA128" s="1069"/>
      <c r="DB128" s="1069"/>
      <c r="DC128" s="1069"/>
      <c r="DD128" s="1069"/>
      <c r="DE128" s="1069"/>
      <c r="DF128" s="1070"/>
      <c r="DG128" s="1071" t="s">
        <v>479</v>
      </c>
      <c r="DH128" s="1072"/>
      <c r="DI128" s="1072"/>
      <c r="DJ128" s="1072"/>
      <c r="DK128" s="1072"/>
      <c r="DL128" s="1072" t="s">
        <v>468</v>
      </c>
      <c r="DM128" s="1072"/>
      <c r="DN128" s="1072"/>
      <c r="DO128" s="1072"/>
      <c r="DP128" s="1072"/>
      <c r="DQ128" s="1072" t="s">
        <v>473</v>
      </c>
      <c r="DR128" s="1072"/>
      <c r="DS128" s="1072"/>
      <c r="DT128" s="1072"/>
      <c r="DU128" s="1072"/>
      <c r="DV128" s="1073" t="s">
        <v>497</v>
      </c>
      <c r="DW128" s="1073"/>
      <c r="DX128" s="1073"/>
      <c r="DY128" s="1073"/>
      <c r="DZ128" s="1074"/>
    </row>
    <row r="129" spans="1:131" s="226" customFormat="1" ht="26.25" customHeight="1" x14ac:dyDescent="0.2">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498</v>
      </c>
      <c r="X129" s="1106"/>
      <c r="Y129" s="1106"/>
      <c r="Z129" s="1107"/>
      <c r="AA129" s="990">
        <v>83654863</v>
      </c>
      <c r="AB129" s="991"/>
      <c r="AC129" s="991"/>
      <c r="AD129" s="991"/>
      <c r="AE129" s="992"/>
      <c r="AF129" s="993">
        <v>85419523</v>
      </c>
      <c r="AG129" s="991"/>
      <c r="AH129" s="991"/>
      <c r="AI129" s="991"/>
      <c r="AJ129" s="992"/>
      <c r="AK129" s="993">
        <v>83272824</v>
      </c>
      <c r="AL129" s="991"/>
      <c r="AM129" s="991"/>
      <c r="AN129" s="991"/>
      <c r="AO129" s="992"/>
      <c r="AP129" s="1108"/>
      <c r="AQ129" s="1109"/>
      <c r="AR129" s="1109"/>
      <c r="AS129" s="1109"/>
      <c r="AT129" s="1110"/>
      <c r="AU129" s="264"/>
      <c r="AV129" s="264"/>
      <c r="AW129" s="264"/>
      <c r="AX129" s="1099" t="s">
        <v>499</v>
      </c>
      <c r="AY129" s="982"/>
      <c r="AZ129" s="982"/>
      <c r="BA129" s="982"/>
      <c r="BB129" s="982"/>
      <c r="BC129" s="982"/>
      <c r="BD129" s="982"/>
      <c r="BE129" s="983"/>
      <c r="BF129" s="1100" t="s">
        <v>473</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962" t="s">
        <v>500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501</v>
      </c>
      <c r="X130" s="1106"/>
      <c r="Y130" s="1106"/>
      <c r="Z130" s="1107"/>
      <c r="AA130" s="990">
        <v>6118760</v>
      </c>
      <c r="AB130" s="991"/>
      <c r="AC130" s="991"/>
      <c r="AD130" s="991"/>
      <c r="AE130" s="992"/>
      <c r="AF130" s="993">
        <v>6011983</v>
      </c>
      <c r="AG130" s="991"/>
      <c r="AH130" s="991"/>
      <c r="AI130" s="991"/>
      <c r="AJ130" s="992"/>
      <c r="AK130" s="993">
        <v>5761531</v>
      </c>
      <c r="AL130" s="991"/>
      <c r="AM130" s="991"/>
      <c r="AN130" s="991"/>
      <c r="AO130" s="992"/>
      <c r="AP130" s="1108"/>
      <c r="AQ130" s="1109"/>
      <c r="AR130" s="1109"/>
      <c r="AS130" s="1109"/>
      <c r="AT130" s="1110"/>
      <c r="AU130" s="264"/>
      <c r="AV130" s="264"/>
      <c r="AW130" s="264"/>
      <c r="AX130" s="1099" t="s">
        <v>502</v>
      </c>
      <c r="AY130" s="982"/>
      <c r="AZ130" s="982"/>
      <c r="BA130" s="982"/>
      <c r="BB130" s="982"/>
      <c r="BC130" s="982"/>
      <c r="BD130" s="982"/>
      <c r="BE130" s="983"/>
      <c r="BF130" s="1136">
        <v>-3.8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503</v>
      </c>
      <c r="X131" s="1144"/>
      <c r="Y131" s="1144"/>
      <c r="Z131" s="1145"/>
      <c r="AA131" s="1037">
        <v>77536103</v>
      </c>
      <c r="AB131" s="1016"/>
      <c r="AC131" s="1016"/>
      <c r="AD131" s="1016"/>
      <c r="AE131" s="1017"/>
      <c r="AF131" s="1015">
        <v>79407540</v>
      </c>
      <c r="AG131" s="1016"/>
      <c r="AH131" s="1016"/>
      <c r="AI131" s="1016"/>
      <c r="AJ131" s="1017"/>
      <c r="AK131" s="1015">
        <v>77511293</v>
      </c>
      <c r="AL131" s="1016"/>
      <c r="AM131" s="1016"/>
      <c r="AN131" s="1016"/>
      <c r="AO131" s="1017"/>
      <c r="AP131" s="1146"/>
      <c r="AQ131" s="1147"/>
      <c r="AR131" s="1147"/>
      <c r="AS131" s="1147"/>
      <c r="AT131" s="1148"/>
      <c r="AU131" s="264"/>
      <c r="AV131" s="264"/>
      <c r="AW131" s="264"/>
      <c r="AX131" s="1118" t="s">
        <v>504</v>
      </c>
      <c r="AY131" s="1069"/>
      <c r="AZ131" s="1069"/>
      <c r="BA131" s="1069"/>
      <c r="BB131" s="1069"/>
      <c r="BC131" s="1069"/>
      <c r="BD131" s="1069"/>
      <c r="BE131" s="1070"/>
      <c r="BF131" s="1119" t="s">
        <v>468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25" t="s">
        <v>505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506</v>
      </c>
      <c r="W132" s="1129"/>
      <c r="X132" s="1129"/>
      <c r="Y132" s="1129"/>
      <c r="Z132" s="1130"/>
      <c r="AA132" s="1131">
        <v>-4.0217389649999999</v>
      </c>
      <c r="AB132" s="1132"/>
      <c r="AC132" s="1132"/>
      <c r="AD132" s="1132"/>
      <c r="AE132" s="1133"/>
      <c r="AF132" s="1134">
        <v>-3.6481027699999999</v>
      </c>
      <c r="AG132" s="1132"/>
      <c r="AH132" s="1132"/>
      <c r="AI132" s="1132"/>
      <c r="AJ132" s="1133"/>
      <c r="AK132" s="1134">
        <v>-4.0048602979999997</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507</v>
      </c>
      <c r="W133" s="1112"/>
      <c r="X133" s="1112"/>
      <c r="Y133" s="1112"/>
      <c r="Z133" s="1113"/>
      <c r="AA133" s="1114">
        <v>-2.9</v>
      </c>
      <c r="AB133" s="1115"/>
      <c r="AC133" s="1115"/>
      <c r="AD133" s="1115"/>
      <c r="AE133" s="1116"/>
      <c r="AF133" s="1114">
        <v>-3.4</v>
      </c>
      <c r="AG133" s="1115"/>
      <c r="AH133" s="1115"/>
      <c r="AI133" s="1115"/>
      <c r="AJ133" s="1116"/>
      <c r="AK133" s="1114">
        <v>-3.8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P2/Lw2jLs09qCAN2Nc8P+4e9jiV38HPQOtS11JlaqRWjeCuKiKvIgYlfsX0T+yxILiG6GCSWMc3Y0/4z1rbqXw==" saltValue="b76l0FigoUbK0jiIqiEw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3"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508</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4uxc7lQW1n4yWjYq7rBjzC7o92+P9gvPvxPnz0JJ7uj/XfIuMS98JnxIO7Qf52FBikEe/ak6sKWpaoE37GWJ7Q==" saltValue="z/zbMMKpf/Q7pVUhf2fQ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9" zoomScaleNormal="100" zoomScaleSheetLayoutView="55" workbookViewId="0">
      <selection activeCell="BC3" sqref="BC3"/>
    </sheetView>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u3M8RTeCoLh3uVmomfXw7dPryz7vwbySuXRofyV0HblIFpHnZzzbC5+6/z3mL8NJXbDrgX9kI/d0oYS71iHBg==" saltValue="pmIRUCRfUnciuoMigKSZh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2" zoomScaleSheetLayoutView="100"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511</v>
      </c>
      <c r="AP7" s="283"/>
      <c r="AQ7" s="284" t="s">
        <v>512</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513</v>
      </c>
      <c r="AQ8" s="290" t="s">
        <v>514</v>
      </c>
      <c r="AR8" s="291" t="s">
        <v>515</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516</v>
      </c>
      <c r="AL9" s="1155"/>
      <c r="AM9" s="1155"/>
      <c r="AN9" s="1156"/>
      <c r="AO9" s="292">
        <v>26077020</v>
      </c>
      <c r="AP9" s="292">
        <v>76182</v>
      </c>
      <c r="AQ9" s="293">
        <v>62872</v>
      </c>
      <c r="AR9" s="294">
        <v>21.2</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517</v>
      </c>
      <c r="AL10" s="1155"/>
      <c r="AM10" s="1155"/>
      <c r="AN10" s="1156"/>
      <c r="AO10" s="295">
        <v>237803</v>
      </c>
      <c r="AP10" s="295">
        <v>695</v>
      </c>
      <c r="AQ10" s="296">
        <v>1100</v>
      </c>
      <c r="AR10" s="297">
        <v>-36.799999999999997</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518</v>
      </c>
      <c r="AL11" s="1155"/>
      <c r="AM11" s="1155"/>
      <c r="AN11" s="1156"/>
      <c r="AO11" s="295">
        <v>380556</v>
      </c>
      <c r="AP11" s="295">
        <v>1112</v>
      </c>
      <c r="AQ11" s="296">
        <v>909</v>
      </c>
      <c r="AR11" s="297">
        <v>22.3</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519</v>
      </c>
      <c r="AL12" s="1155"/>
      <c r="AM12" s="1155"/>
      <c r="AN12" s="1156"/>
      <c r="AO12" s="295" t="s">
        <v>520</v>
      </c>
      <c r="AP12" s="295" t="s">
        <v>520</v>
      </c>
      <c r="AQ12" s="296" t="s">
        <v>520</v>
      </c>
      <c r="AR12" s="297" t="s">
        <v>520</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521</v>
      </c>
      <c r="AL13" s="1155"/>
      <c r="AM13" s="1155"/>
      <c r="AN13" s="1156"/>
      <c r="AO13" s="295" t="s">
        <v>520</v>
      </c>
      <c r="AP13" s="295" t="s">
        <v>520</v>
      </c>
      <c r="AQ13" s="296" t="s">
        <v>520</v>
      </c>
      <c r="AR13" s="297" t="s">
        <v>520</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522</v>
      </c>
      <c r="AL14" s="1155"/>
      <c r="AM14" s="1155"/>
      <c r="AN14" s="1156"/>
      <c r="AO14" s="295">
        <v>1333937</v>
      </c>
      <c r="AP14" s="295">
        <v>3897</v>
      </c>
      <c r="AQ14" s="296">
        <v>2296</v>
      </c>
      <c r="AR14" s="297">
        <v>69.7</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523</v>
      </c>
      <c r="AL15" s="1155"/>
      <c r="AM15" s="1155"/>
      <c r="AN15" s="1156"/>
      <c r="AO15" s="295">
        <v>412247</v>
      </c>
      <c r="AP15" s="295">
        <v>1204</v>
      </c>
      <c r="AQ15" s="296">
        <v>1417</v>
      </c>
      <c r="AR15" s="297">
        <v>-15</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524</v>
      </c>
      <c r="AL16" s="1158"/>
      <c r="AM16" s="1158"/>
      <c r="AN16" s="1159"/>
      <c r="AO16" s="295">
        <v>-1693466</v>
      </c>
      <c r="AP16" s="295">
        <v>-4947</v>
      </c>
      <c r="AQ16" s="296">
        <v>-4503</v>
      </c>
      <c r="AR16" s="297">
        <v>9.9</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26748097</v>
      </c>
      <c r="AP17" s="295">
        <v>78143</v>
      </c>
      <c r="AQ17" s="296">
        <v>64090</v>
      </c>
      <c r="AR17" s="297">
        <v>21.9</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529</v>
      </c>
      <c r="AL21" s="1150"/>
      <c r="AM21" s="1150"/>
      <c r="AN21" s="1151"/>
      <c r="AO21" s="307">
        <v>7.48</v>
      </c>
      <c r="AP21" s="308">
        <v>6.17</v>
      </c>
      <c r="AQ21" s="309">
        <v>1.31</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530</v>
      </c>
      <c r="AL22" s="1150"/>
      <c r="AM22" s="1150"/>
      <c r="AN22" s="1151"/>
      <c r="AO22" s="312">
        <v>99.2</v>
      </c>
      <c r="AP22" s="313">
        <v>99.6</v>
      </c>
      <c r="AQ22" s="314">
        <v>-0.4</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532</v>
      </c>
      <c r="AO27" s="273"/>
      <c r="AP27" s="273"/>
      <c r="AQ27" s="273"/>
      <c r="AR27" s="273"/>
      <c r="AS27" s="273"/>
      <c r="AT27" s="273"/>
    </row>
    <row r="28" spans="1:46" ht="16.2" x14ac:dyDescent="0.2">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511</v>
      </c>
      <c r="AP30" s="283"/>
      <c r="AQ30" s="284" t="s">
        <v>512</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513</v>
      </c>
      <c r="AQ31" s="290" t="s">
        <v>514</v>
      </c>
      <c r="AR31" s="291" t="s">
        <v>515</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535</v>
      </c>
      <c r="AL32" s="1166"/>
      <c r="AM32" s="1166"/>
      <c r="AN32" s="1167"/>
      <c r="AO32" s="322">
        <v>2276791</v>
      </c>
      <c r="AP32" s="322">
        <v>6652</v>
      </c>
      <c r="AQ32" s="323">
        <v>6256</v>
      </c>
      <c r="AR32" s="324">
        <v>6.3</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536</v>
      </c>
      <c r="AL33" s="1166"/>
      <c r="AM33" s="1166"/>
      <c r="AN33" s="1167"/>
      <c r="AO33" s="322" t="s">
        <v>520</v>
      </c>
      <c r="AP33" s="322" t="s">
        <v>520</v>
      </c>
      <c r="AQ33" s="323" t="s">
        <v>520</v>
      </c>
      <c r="AR33" s="324" t="s">
        <v>520</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537</v>
      </c>
      <c r="AL34" s="1166"/>
      <c r="AM34" s="1166"/>
      <c r="AN34" s="1167"/>
      <c r="AO34" s="322">
        <v>25400</v>
      </c>
      <c r="AP34" s="322">
        <v>74</v>
      </c>
      <c r="AQ34" s="323">
        <v>301</v>
      </c>
      <c r="AR34" s="324">
        <v>-75.400000000000006</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538</v>
      </c>
      <c r="AL35" s="1166"/>
      <c r="AM35" s="1166"/>
      <c r="AN35" s="1167"/>
      <c r="AO35" s="322" t="s">
        <v>520</v>
      </c>
      <c r="AP35" s="322" t="s">
        <v>520</v>
      </c>
      <c r="AQ35" s="323">
        <v>32</v>
      </c>
      <c r="AR35" s="324" t="s">
        <v>520</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539</v>
      </c>
      <c r="AL36" s="1166"/>
      <c r="AM36" s="1166"/>
      <c r="AN36" s="1167"/>
      <c r="AO36" s="322">
        <v>107323</v>
      </c>
      <c r="AP36" s="322">
        <v>314</v>
      </c>
      <c r="AQ36" s="323">
        <v>285</v>
      </c>
      <c r="AR36" s="324">
        <v>10.199999999999999</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540</v>
      </c>
      <c r="AL37" s="1166"/>
      <c r="AM37" s="1166"/>
      <c r="AN37" s="1167"/>
      <c r="AO37" s="322">
        <v>247798</v>
      </c>
      <c r="AP37" s="322">
        <v>724</v>
      </c>
      <c r="AQ37" s="323">
        <v>2213</v>
      </c>
      <c r="AR37" s="324">
        <v>-67.3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541</v>
      </c>
      <c r="AL38" s="1169"/>
      <c r="AM38" s="1169"/>
      <c r="AN38" s="1170"/>
      <c r="AO38" s="325" t="s">
        <v>520</v>
      </c>
      <c r="AP38" s="325" t="s">
        <v>520</v>
      </c>
      <c r="AQ38" s="326" t="s">
        <v>520</v>
      </c>
      <c r="AR38" s="314" t="s">
        <v>520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542</v>
      </c>
      <c r="AL39" s="1169"/>
      <c r="AM39" s="1169"/>
      <c r="AN39" s="1170"/>
      <c r="AO39" s="322" t="s">
        <v>520</v>
      </c>
      <c r="AP39" s="322" t="s">
        <v>520</v>
      </c>
      <c r="AQ39" s="323">
        <v>-15</v>
      </c>
      <c r="AR39" s="324" t="s">
        <v>520</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543</v>
      </c>
      <c r="AL40" s="1166"/>
      <c r="AM40" s="1166"/>
      <c r="AN40" s="1167"/>
      <c r="AO40" s="322" t="s">
        <v>520</v>
      </c>
      <c r="AP40" s="322" t="s">
        <v>520</v>
      </c>
      <c r="AQ40" s="323" t="s">
        <v>520</v>
      </c>
      <c r="AR40" s="324" t="s">
        <v>520</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2657312</v>
      </c>
      <c r="AP41" s="322">
        <v>7763</v>
      </c>
      <c r="AQ41" s="323">
        <v>9072</v>
      </c>
      <c r="AR41" s="324">
        <v>-14.4</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511</v>
      </c>
      <c r="AN49" s="1162" t="s">
        <v>547</v>
      </c>
      <c r="AO49" s="1163"/>
      <c r="AP49" s="1163"/>
      <c r="AQ49" s="1163"/>
      <c r="AR49" s="1164"/>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548</v>
      </c>
      <c r="AO50" s="339" t="s">
        <v>549</v>
      </c>
      <c r="AP50" s="340" t="s">
        <v>550</v>
      </c>
      <c r="AQ50" s="341" t="s">
        <v>551</v>
      </c>
      <c r="AR50" s="342" t="s">
        <v>552</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10975032</v>
      </c>
      <c r="AN51" s="344">
        <v>33865</v>
      </c>
      <c r="AO51" s="345">
        <v>18.899999999999999</v>
      </c>
      <c r="AP51" s="346">
        <v>36861</v>
      </c>
      <c r="AQ51" s="347">
        <v>-2.1</v>
      </c>
      <c r="AR51" s="348">
        <v>21</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6937664</v>
      </c>
      <c r="AN52" s="352">
        <v>21407</v>
      </c>
      <c r="AO52" s="353">
        <v>3.4</v>
      </c>
      <c r="AP52" s="354">
        <v>23990</v>
      </c>
      <c r="AQ52" s="355">
        <v>-6.8</v>
      </c>
      <c r="AR52" s="356">
        <v>10.199999999999999</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12574309</v>
      </c>
      <c r="AN53" s="344">
        <v>38370</v>
      </c>
      <c r="AO53" s="345">
        <v>13.3</v>
      </c>
      <c r="AP53" s="346">
        <v>47064</v>
      </c>
      <c r="AQ53" s="347">
        <v>27.7</v>
      </c>
      <c r="AR53" s="348">
        <v>-14.4</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6163360</v>
      </c>
      <c r="AN54" s="352">
        <v>18807</v>
      </c>
      <c r="AO54" s="353">
        <v>-12.1</v>
      </c>
      <c r="AP54" s="354">
        <v>32508</v>
      </c>
      <c r="AQ54" s="355">
        <v>35.5</v>
      </c>
      <c r="AR54" s="356">
        <v>-47.6</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14460906</v>
      </c>
      <c r="AN55" s="344">
        <v>43271</v>
      </c>
      <c r="AO55" s="345">
        <v>12.8</v>
      </c>
      <c r="AP55" s="346">
        <v>43773</v>
      </c>
      <c r="AQ55" s="347">
        <v>-7</v>
      </c>
      <c r="AR55" s="348">
        <v>19.8</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6951059</v>
      </c>
      <c r="AN56" s="352">
        <v>20800</v>
      </c>
      <c r="AO56" s="353">
        <v>10.6</v>
      </c>
      <c r="AP56" s="354">
        <v>30346</v>
      </c>
      <c r="AQ56" s="355">
        <v>-6.7</v>
      </c>
      <c r="AR56" s="356">
        <v>17.3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11950799</v>
      </c>
      <c r="AN57" s="344">
        <v>35306</v>
      </c>
      <c r="AO57" s="345">
        <v>-18.399999999999999</v>
      </c>
      <c r="AP57" s="346">
        <v>51565</v>
      </c>
      <c r="AQ57" s="347">
        <v>17.8</v>
      </c>
      <c r="AR57" s="348">
        <v>-36.200000000000003</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8164331</v>
      </c>
      <c r="AN58" s="352">
        <v>24120</v>
      </c>
      <c r="AO58" s="353">
        <v>16</v>
      </c>
      <c r="AP58" s="354">
        <v>35359</v>
      </c>
      <c r="AQ58" s="355">
        <v>16.5</v>
      </c>
      <c r="AR58" s="356">
        <v>-0.5</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8994380</v>
      </c>
      <c r="AN59" s="344">
        <v>26277</v>
      </c>
      <c r="AO59" s="345">
        <v>-25.6</v>
      </c>
      <c r="AP59" s="346">
        <v>46686</v>
      </c>
      <c r="AQ59" s="347">
        <v>-9.5</v>
      </c>
      <c r="AR59" s="348">
        <v>-16.100000000000001</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6002887</v>
      </c>
      <c r="AN60" s="352">
        <v>17537</v>
      </c>
      <c r="AO60" s="353">
        <v>-27.3</v>
      </c>
      <c r="AP60" s="354">
        <v>32595</v>
      </c>
      <c r="AQ60" s="355">
        <v>-7.8</v>
      </c>
      <c r="AR60" s="356">
        <v>-19.5</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11791085</v>
      </c>
      <c r="AN61" s="359">
        <v>35418</v>
      </c>
      <c r="AO61" s="360">
        <v>0.2</v>
      </c>
      <c r="AP61" s="361">
        <v>45190</v>
      </c>
      <c r="AQ61" s="362">
        <v>5.4</v>
      </c>
      <c r="AR61" s="348">
        <v>-5.2</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6843860</v>
      </c>
      <c r="AN62" s="352">
        <v>20534</v>
      </c>
      <c r="AO62" s="353">
        <v>-1.9</v>
      </c>
      <c r="AP62" s="354">
        <v>30960</v>
      </c>
      <c r="AQ62" s="355">
        <v>6.1</v>
      </c>
      <c r="AR62" s="356">
        <v>-8</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RuAVcWWkfqrmAMkl3SQknuc/g8eaEFb+nXNbe+/iPdlM26m1fdV4DGRvbwfx5HfiGFfuxuahZdXhFUsH1ROBqQ==" saltValue="sfAHwcawh8r2TOOBKKvl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88"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6fchS16OF4XFm8mhKgYHD0XI8duT5PXCtpkNCgM+Q63lM7tcVg7oqzmi/NJwH/qf49UbQDdxxL6+uMkLW3Jrw==" saltValue="iKWHiQvZbqUTUHGV4epH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6"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TzSgfZOM0CH1I+txsfAK17mhjN0J2xtRz/kR4kgmYryzBe5vSnWF3pOxoGBrZ9hGPgupE3NRwM/vhyPIJ0MEg==" saltValue="cuy209yaB3wulHnHUk9x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74" t="s">
        <v>3</v>
      </c>
      <c r="D47" s="1174"/>
      <c r="E47" s="1175"/>
      <c r="F47" s="11">
        <v>25.8</v>
      </c>
      <c r="G47" s="12">
        <v>25.57</v>
      </c>
      <c r="H47" s="12">
        <v>27.05</v>
      </c>
      <c r="I47" s="12">
        <v>29.4</v>
      </c>
      <c r="J47" s="13">
        <v>32.68</v>
      </c>
    </row>
    <row r="48" spans="2:10" ht="57.75" customHeight="1" x14ac:dyDescent="0.2">
      <c r="B48" s="14"/>
      <c r="C48" s="1176" t="s">
        <v>4</v>
      </c>
      <c r="D48" s="1176"/>
      <c r="E48" s="1177"/>
      <c r="F48" s="15">
        <v>4.3499999999999996</v>
      </c>
      <c r="G48" s="16">
        <v>4.83</v>
      </c>
      <c r="H48" s="16">
        <v>5.07</v>
      </c>
      <c r="I48" s="16">
        <v>4.09</v>
      </c>
      <c r="J48" s="17">
        <v>6.48</v>
      </c>
    </row>
    <row r="49" spans="2:10" ht="57.75" customHeight="1" thickBot="1" x14ac:dyDescent="0.25">
      <c r="B49" s="18"/>
      <c r="C49" s="1178" t="s">
        <v>5</v>
      </c>
      <c r="D49" s="1178"/>
      <c r="E49" s="1179"/>
      <c r="F49" s="19">
        <v>0.39</v>
      </c>
      <c r="G49" s="20">
        <v>1.97</v>
      </c>
      <c r="H49" s="20">
        <v>3.21</v>
      </c>
      <c r="I49" s="20">
        <v>2.0299999999999998</v>
      </c>
      <c r="J49" s="21">
        <v>4.8099999999999996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1fW5iCpsAcEjHYsLO7gRxZ56kvHBMhNEViXSTqjPfqCnCEHnqM+c6ULfteMagKDOMAsgBnNqZMaRb6QpWBkuQ==" saltValue="wni4fG10zY6PEGJY4cA2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大森　元気</cp:lastModifiedBy>
  <cp:lastPrinted>2019-03-20T02:00:59Z</cp:lastPrinted>
  <dcterms:created xsi:type="dcterms:W3CDTF">2019-02-14T02:19:04Z</dcterms:created>
  <dcterms:modified xsi:type="dcterms:W3CDTF">2019-03-20T02:03:18Z</dcterms:modified>
  <cp:category/>
</cp:coreProperties>
</file>