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njuku.local\file-sv\210000総合政策部\210400財政課\02課専用\210401財政課\10_決算\決算統計\29年度決算統計\■12普通会計決算(HP資料）\29\"/>
    </mc:Choice>
  </mc:AlternateContent>
  <bookViews>
    <workbookView xWindow="0" yWindow="0" windowWidth="20616" windowHeight="9096" tabRatio="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P23" i="11" l="1"/>
  <c r="AF23" i="11"/>
  <c r="DG102" i="11" l="1"/>
  <c r="AU88" i="11"/>
  <c r="AP88" i="11"/>
  <c r="AF88" i="11"/>
  <c r="CW102" i="11"/>
  <c r="CR102" i="11"/>
  <c r="AA30" i="11" l="1"/>
  <c r="AA29" i="11"/>
  <c r="AA23" i="11"/>
  <c r="V23" i="11"/>
  <c r="Q23" i="11"/>
  <c r="AA7"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C35" i="9"/>
  <c r="CO34" i="9"/>
  <c r="CO35" i="9" s="1"/>
  <c r="CO36" i="9" s="1"/>
  <c r="CO37" i="9" s="1"/>
  <c r="BW34" i="9"/>
  <c r="BW35" i="9" s="1"/>
  <c r="BW36" i="9" s="1"/>
  <c r="BW37" i="9" s="1"/>
  <c r="BW38" i="9" s="1"/>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<sst xmlns="http://schemas.openxmlformats.org/spreadsheetml/2006/main" count="1119" uniqueCount="551">
  <si>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</si>
  <si>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</si>
  <si>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</si>
  <si>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</si>
  <si>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</si>
  <si>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</si>
  <si>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</si>
  <si>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</si>
  <si>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</si>
  <si>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</si>
  <si>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</si>
  <si>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</si>
  <si>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</si>
  <si>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</si>
  <si>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</si>
  <si>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</si>
  <si>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</si>
  <si>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</si>
  <si>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</si>
  <si>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</si>
  <si>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</si>
  <si>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</si>
  <si>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</si>
  <si>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</si>
  <si>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</si>
  <si>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</si>
  <si>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</si>
  <si>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</si>
  <si>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</si>
  <si>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</si>
  <si>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</si>
  <si>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</si>
  <si>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</si>
  <si>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</si>
  <si>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</si>
  <si>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</si>
  <si>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</si>
  <si>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</si>
  <si>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</si>
  <si>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</si>
  <si>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</si>
  <si>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</si>
  <si>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</si>
  <si>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</si>
  <si>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</si>
  <si>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</si>
  <si>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</si>
  <si>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</si>
  <si>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</si>
  <si>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</si>
  <si>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</si>
  <si>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</si>
  <si>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</si>
  <si>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</si>
  <si>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</si>
  <si>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</si>
  <si>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</si>
  <si>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</si>
  <si>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</si>
  <si>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</si>
  <si>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</si>
  <si>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</si>
  <si>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</si>
  <si>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</si>
  <si>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</si>
  <si>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</si>
  <si>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</si>
  <si>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</si>
  <si>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</si>
  <si>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</si>
  <si>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</si>
  <si>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</si>
  <si>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</si>
  <si>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</si>
  <si>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</si>
  <si>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</si>
  <si>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</si>
  <si>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</si>
  <si>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</si>
  <si>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</si>
  <si>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</si>
  <si>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</si>
  <si>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</si>
  <si>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</si>
  <si>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</si>
  <si>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</si>
  <si>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</si>
  <si>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</si>
  <si>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</si>
  <si>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</si>
  <si>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</si>
  <si>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</si>
  <si>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</si>
  <si>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</si>
  <si>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</si>
  <si>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</si>
  <si>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</si>
  <si>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</si>
  <si>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</si>
  <si>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</si>
  <si>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</si>
  <si>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</si>
  <si>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</si>
  <si>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</si>
  <si>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</si>
  <si>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</si>
  <si>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</si>
  <si>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</si>
  <si>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</si>
  <si>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</si>
  <si>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</si>
  <si>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</si>
  <si>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</si>
  <si>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</si>
  <si>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</si>
  <si>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</si>
  <si>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</si>
  <si>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</si>
  <si>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</si>
  <si>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</si>
  <si>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</si>
  <si>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</si>
  <si>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</si>
  <si>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</si>
  <si>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</si>
  <si>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</si>
  <si>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</si>
  <si>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</si>
  <si>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</si>
  <si>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</si>
  <si>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</si>
  <si>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</si>
  <si>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</si>
  <si>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</si>
  <si>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</si>
  <si>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</si>
  <si>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</si>
  <si>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</si>
  <si>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</si>
  <si>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</si>
  <si>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</si>
  <si>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</si>
  <si>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</si>
  <si>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</si>
  <si>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</si>
  <si>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</si>
  <si>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</si>
  <si>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</si>
  <si>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</si>
  <si>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</si>
  <si>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</si>
  <si>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</si>
  <si>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</si>
  <si>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</si>
  <si>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</si>
  <si>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</si>
  <si>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</si>
  <si>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</si>
  <si>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</si>
  <si>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</si>
  <si>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</si>
  <si>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</si>
  <si>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</si>
  <si>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</si>
  <si>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</si>
  <si>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</si>
  <si>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</si>
  <si>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</si>
  <si>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</si>
  <si>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</si>
  <si>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</si>
  <si>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</si>
  <si>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</si>
  <si>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</si>
  <si>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</si>
  <si>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</si>
  <si>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</si>
  <si>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</si>
  <si>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</si>
  <si>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</si>
  <si>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</si>
  <si>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</si>
  <si>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</si>
  <si>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</si>
  <si>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</si>
  <si>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</si>
  <si>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</si>
  <si>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</si>
  <si>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</si>
  <si>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</si>
  <si>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</si>
  <si>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</si>
  <si>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</si>
  <si>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</si>
  <si>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</si>
  <si>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</si>
  <si>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</si>
  <si>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</si>
  <si>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東京都新宿区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</si>
  <si>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</si>
  <si>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</si>
  <si>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</si>
  <si>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</si>
  <si>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</si>
  <si>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</si>
  <si>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</si>
  <si>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</si>
  <si>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</si>
  <si>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</si>
  <si>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</si>
  <si>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</si>
  <si>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</si>
  <si>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</si>
  <si>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</si>
  <si>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</si>
  <si>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</si>
  <si>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</si>
  <si>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</si>
  <si>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</si>
  <si>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</si>
  <si>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</si>
  <si>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</si>
  <si>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</si>
  <si>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</si>
  <si>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</si>
  <si>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</si>
  <si>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</si>
  <si>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</si>
  <si>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</si>
  <si>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</si>
  <si>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</si>
  <si>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</si>
  <si>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</si>
  <si>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</si>
  <si>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</si>
  <si>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</si>
  <si>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</si>
  <si>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</si>
  <si>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</si>
  <si>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</si>
  <si>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</si>
  <si>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</si>
  <si>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</si>
  <si>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</si>
  <si>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</si>
  <si>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</si>
  <si>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</si>
  <si>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</si>
  <si>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</si>
  <si>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</si>
  <si>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</si>
  <si>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</si>
  <si>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</si>
  <si>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</si>
  <si>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</si>
  <si>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</si>
  <si>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</si>
  <si>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</si>
  <si>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</si>
  <si>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</si>
  <si>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</si>
  <si>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</si>
  <si>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</si>
  <si>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</si>
  <si>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</si>
  <si>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</si>
  <si>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</si>
  <si>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</si>
  <si>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</si>
  <si>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</si>
  <si>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</si>
  <si>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</si>
  <si>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</si>
  <si>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</si>
  <si>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</si>
  <si>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</si>
  <si>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</si>
  <si>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</si>
  <si>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</si>
  <si>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</si>
  <si>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</si>
  <si>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</si>
  <si>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</si>
  <si>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</si>
  <si>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</si>
  <si>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</si>
  <si>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</si>
  <si>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</si>
  <si>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</si>
  <si>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</si>
  <si>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</si>
  <si>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</si>
  <si>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</si>
  <si>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</si>
  <si>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</si>
  <si>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</si>
  <si>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</si>
  <si>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</si>
  <si>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</si>
  <si>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</si>
  <si>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</si>
  <si>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</si>
  <si>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</si>
  <si>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</si>
  <si>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</si>
  <si>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</si>
  <si>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</si>
  <si>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</si>
  <si>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</si>
  <si>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</si>
  <si>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</si>
  <si>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</si>
  <si>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</si>
  <si>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</si>
  <si>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</si>
  <si>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</si>
  <si>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</si>
  <si>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</si>
  <si>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</si>
  <si>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</si>
  <si>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</si>
  <si>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</si>
  <si>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</si>
  <si>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</si>
  <si>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</si>
  <si>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</si>
  <si>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</si>
  <si>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</si>
  <si>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</si>
  <si>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</si>
  <si>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</si>
  <si>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</si>
  <si>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</si>
  <si>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</si>
  <si>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</si>
  <si>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</si>
  <si>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</si>
  <si>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</si>
  <si>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</si>
  <si>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</si>
  <si>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</si>
  <si>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</si>
  <si>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</si>
  <si>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</si>
  <si>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</si>
  <si>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</si>
  <si>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</si>
  <si>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</si>
  <si>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東京都新宿区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</si>
  <si>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</si>
  <si>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</si>
  <si>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</si>
  <si>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</si>
  <si>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</si>
  <si>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</si>
  <si>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</si>
  <si>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</si>
  <si>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</si>
  <si>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</si>
  <si>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</si>
  <si>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</si>
  <si>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</si>
  <si>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</si>
  <si>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</si>
  <si>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</si>
  <si>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</si>
  <si>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</si>
  <si>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</si>
  <si>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</si>
  <si>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</si>
  <si>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</si>
  <si>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</si>
  <si>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</si>
  <si>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</si>
  <si>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</si>
  <si>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</si>
  <si>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</si>
  <si>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</si>
  <si>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</si>
  <si>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</si>
  <si>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</si>
  <si>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</si>
  <si>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</si>
  <si>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</si>
  <si>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</si>
  <si>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</si>
  <si>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</si>
  <si>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</si>
  <si>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</si>
  <si>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</si>
  <si>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</si>
  <si>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</si>
  <si>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</si>
  <si>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</si>
  <si>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</si>
  <si>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</si>
  <si>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</si>
  <si>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</si>
  <si>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</si>
  <si>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</si>
  <si>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</si>
  <si>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</si>
  <si>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</si>
  <si>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</si>
  <si>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</si>
  <si>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</si>
  <si>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</si>
  <si>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</si>
  <si>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</si>
  <si>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</si>
  <si>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</si>
  <si>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</si>
  <si>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</si>
  <si>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</si>
  <si>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</si>
  <si>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</si>
  <si>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</si>
  <si>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</si>
  <si>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</si>
  <si>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</si>
  <si>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</si>
  <si>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</si>
  <si>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</si>
  <si>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</si>
  <si>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</si>
  <si>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</si>
  <si>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</si>
  <si>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</si>
  <si>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</si>
  <si>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</si>
  <si>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</si>
  <si>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</si>
  <si>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</si>
  <si>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</si>
  <si>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</si>
  <si>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</si>
  <si>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</si>
  <si>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</si>
  <si>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</si>
  <si>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</si>
  <si>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</si>
  <si>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</si>
  <si>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</si>
  <si>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</si>
  <si>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</si>
  <si>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</si>
  <si>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</si>
  <si>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</si>
  <si>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</si>
  <si>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</si>
  <si>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</si>
  <si>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</si>
  <si>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</si>
  <si>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</si>
  <si>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</si>
  <si>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</si>
  <si>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</si>
  <si>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</si>
  <si>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</si>
  <si>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</si>
  <si>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</si>
  <si>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</si>
  <si>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</si>
  <si>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</si>
  <si>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</si>
  <si>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</si>
  <si>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</si>
  <si>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</si>
  <si>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</si>
  <si>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</si>
  <si>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</si>
  <si>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</si>
  <si>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</si>
  <si>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</si>
  <si>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</si>
  <si>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</si>
  <si>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</si>
  <si>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</si>
  <si>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</si>
  <si>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</si>
  <si>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</si>
  <si>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</si>
  <si>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</si>
  <si>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</si>
  <si>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</si>
  <si>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</si>
  <si>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</si>
  <si>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</si>
  <si>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</si>
  <si>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</si>
  <si>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</si>
  <si>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</si>
  <si>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</si>
  <si>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</si>
  <si>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</si>
  <si>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</si>
  <si>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</si>
  <si>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</si>
  <si>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</si>
  <si>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</si>
  <si>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</si>
  <si>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</si>
  <si>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</si>
  <si>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</si>
  <si>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</si>
  <si>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</si>
  <si>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</si>
  <si>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</si>
  <si>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</si>
  <si>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</si>
  <si>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</si>
  <si>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</si>
  <si>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</si>
  <si>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</si>
  <si>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</si>
  <si>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</si>
  <si>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</si>
  <si>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</si>
  <si>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</si>
  <si>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</si>
  <si>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2.67</t>
  </si>
  <si>
    <t>一般会計</t>
  </si>
  <si>
    <t>介護保険特別会計</t>
  </si>
  <si>
    <t>国民健康保険特別会計</t>
  </si>
  <si>
    <t>後期高齢者医療特別会計</t>
  </si>
  <si>
    <t>その他会計（赤字）</t>
  </si>
  <si>
    <t>その他会計（黒字）</t>
  </si>
  <si>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</si>
  <si>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</si>
  <si>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</si>
  <si>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</si>
  <si>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</si>
  <si>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</si>
  <si>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6"/>
  </si>
  <si>
    <t>新宿区土地開発公社</t>
    <phoneticPr fontId="2"/>
  </si>
  <si>
    <t>新宿未来創造財団</t>
    <phoneticPr fontId="2"/>
  </si>
  <si>
    <t>新宿区勤労者・仕事支援センター</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</si>
  <si>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</si>
  <si>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</si>
  <si>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</si>
  <si>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</si>
  <si>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ないが、有形固定資産減価償却率は類似団体よりも高く、供用開始後３０年を経過している施設が多いことから、修繕・建替費用の増加が見込まれる。そのため、公共施設等総合管理計画に基づき、財政負担の平準化・軽減に取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</si>
  <si>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</si>
  <si>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</si>
  <si>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</si>
  <si>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</si>
  <si>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</si>
  <si>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</si>
  <si>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将来負担比率はなく、実質公債費比率は類似団体と比較して低い水準にある。今後も低水準の維持に努める。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</si>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</sst>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30" fillId="0" borderId="111" xfId="26" applyFont="1" applyFill="1" applyBorder="1" applyAlignment="1" applyProtection="1">
      <alignment horizontal="left" vertical="center" shrinkToFit="1"/>
      <protection locked="0"/>
    </xf>
    <xf numFmtId="0" fontId="30" fillId="0" borderId="112" xfId="26" applyFont="1" applyFill="1" applyBorder="1" applyAlignment="1" applyProtection="1">
      <alignment horizontal="left" vertical="center" shrinkToFit="1"/>
      <protection locked="0"/>
    </xf>
    <xf numFmtId="0" fontId="30" fillId="0" borderId="113" xfId="26" applyFont="1" applyFill="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6" fillId="0" borderId="111" xfId="26" applyFont="1" applyFill="1" applyBorder="1" applyAlignment="1" applyProtection="1">
      <alignment horizontal="left" vertical="center" shrinkToFit="1"/>
      <protection locked="0"/>
    </xf>
    <xf numFmtId="0" fontId="6" fillId="0" borderId="112" xfId="26" applyFont="1" applyFill="1" applyBorder="1" applyAlignment="1" applyProtection="1">
      <alignment horizontal="left" vertical="center" shrinkToFit="1"/>
      <protection locked="0"/>
    </xf>
    <xf numFmtId="0" fontId="6" fillId="0" borderId="113" xfId="26"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6" fillId="0" borderId="98" xfId="26" applyFont="1" applyFill="1" applyBorder="1" applyAlignment="1" applyProtection="1">
      <alignment horizontal="left" vertical="center" shrinkToFit="1"/>
      <protection locked="0"/>
    </xf>
    <xf numFmtId="0" fontId="6" fillId="0" borderId="99" xfId="26" applyFont="1" applyFill="1" applyBorder="1" applyAlignment="1" applyProtection="1">
      <alignment horizontal="left" vertical="center" shrinkToFit="1"/>
      <protection locked="0"/>
    </xf>
    <xf numFmtId="0" fontId="6" fillId="0" borderId="100" xfId="26" applyFont="1" applyFill="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7"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extLst>
            <c:ext xmlns:c16="http://schemas.microsoft.com/office/drawing/2014/chart" uri="{C3380CC4-5D6E-409C-BE32-E72D297353CC}">
              <c16:uniqueId val="{00000000-740C-4128-BCFA-92744C7F4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28488</c:v>
                </c:pt>
                <c:pt idx="1">
                  <c:v>33865</c:v>
                </c:pt>
                <c:pt idx="2">
                  <c:v>38370</c:v>
                </c:pt>
                <c:pt idx="3">
                  <c:v>43271</c:v>
                </c:pt>
                <c:pt idx="4">
                  <c:v>35306</c:v>
                </c:pt>
              </c:numCache>
            </c:numRef>
          </c:val>
          <c:smooth val="0"/>
          <c:extLst>
            <c:ext xmlns:c16="http://schemas.microsoft.com/office/drawing/2014/chart" uri="{C3380CC4-5D6E-409C-BE32-E72D297353CC}">
              <c16:uniqueId val="{00000001-740C-4128-BCFA-92744C7F4B9B}"/>
            </c:ext>
          </c:extLst>
        </c:ser>
        <c:dLbls>
          <c:showLegendKey val="0"/>
          <c:showVal val="0"/>
          <c:showCatName val="0"/>
          <c:showSerName val="0"/>
          <c:showPercent val="0"/>
          <c:showBubbleSize val="0"/>
        </c:dLbls>
        <c:marker val="1"/>
        <c:smooth val="0"/>
        <c:axId val="143927168"/>
        <c:axId val="143949824"/>
      </c:lineChart>
      <c:catAx>
        <c:axId val="14392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49824"/>
        <c:crosses val="autoZero"/>
        <c:auto val="1"/>
        <c:lblAlgn val="ctr"/>
        <c:lblOffset val="100"/>
        <c:tickLblSkip val="1"/>
        <c:tickMarkSkip val="1"/>
        <c:noMultiLvlLbl val="0"/>
      </c:catAx>
      <c:valAx>
        <c:axId val="1439498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2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4.3499999999999996</c:v>
                </c:pt>
                <c:pt idx="2">
                  <c:v>4.83</c:v>
                </c:pt>
                <c:pt idx="3">
                  <c:v>5.07</c:v>
                </c:pt>
                <c:pt idx="4">
                  <c:v>4.09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25.42</c:v>
                </c:pt>
                <c:pt idx="1">
                  <c:v>25.8</c:v>
                </c:pt>
                <c:pt idx="2">
                  <c:v>25.57</c:v>
                </c:pt>
                <c:pt idx="3">
                  <c:v>27.05</c:v>
                </c:pt>
                <c:pt idx="4">
                  <c:v>29.4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558144"/>
        <c:axId val="16889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-2.67</c:v>
                </c:pt>
                <c:pt idx="1">
                  <c:v>0.39</c:v>
                </c:pt>
                <c:pt idx="2">
                  <c:v>1.97</c:v>
                </c:pt>
                <c:pt idx="3">
                  <c:v>3.21</c:v>
                </c:pt>
                <c:pt idx="4">
                  <c:v>2.0299999999999998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558144"/>
        <c:axId val="168891520"/>
      </c:lineChart>
      <c:catAx>
        <c:axId val="1675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891520"/>
        <c:crosses val="autoZero"/>
        <c:auto val="1"/>
        <c:lblAlgn val="ctr"/>
        <c:lblOffset val="100"/>
        <c:tickLblSkip val="1"/>
        <c:tickMarkSkip val="1"/>
        <c:noMultiLvlLbl val="0"/>
      </c:catAx>
      <c:valAx>
        <c:axId val="16889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0.05</c:v>
                </c:pt>
                <c:pt idx="4">
                  <c:v>#N/A</c:v>
                </c:pt>
                <c:pt idx="5">
                  <c:v>0.05</c:v>
                </c:pt>
                <c:pt idx="6">
                  <c:v>#N/A</c:v>
                </c:pt>
                <c:pt idx="7">
                  <c:v>0.03</c:v>
                </c:pt>
                <c:pt idx="8">
                  <c:v>#N/A</c:v>
                </c:pt>
                <c:pt idx="9">
                  <c:v>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c:v>
                </c:pt>
                <c:pt idx="2">
                  <c:v>#N/A</c:v>
                </c:pt>
                <c:pt idx="3">
                  <c:v>0.65</c:v>
                </c:pt>
                <c:pt idx="4">
                  <c:v>#N/A</c:v>
                </c:pt>
                <c:pt idx="5">
                  <c:v>0.67</c:v>
                </c:pt>
                <c:pt idx="6">
                  <c:v>#N/A</c:v>
                </c:pt>
                <c:pt idx="7">
                  <c:v>0.64</c:v>
                </c:pt>
                <c:pt idx="8">
                  <c:v>#N/A</c:v>
                </c:pt>
                <c:pt idx="9">
                  <c:v>0.62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0.52</c:v>
                </c:pt>
                <c:pt idx="2">
                  <c:v>#N/A</c:v>
                </c:pt>
                <c:pt idx="3">
                  <c:v>0.76</c:v>
                </c:pt>
                <c:pt idx="4">
                  <c:v>#N/A</c:v>
                </c:pt>
                <c:pt idx="5">
                  <c:v>0.94</c:v>
                </c:pt>
                <c:pt idx="6">
                  <c:v>#N/A</c:v>
                </c:pt>
                <c:pt idx="7">
                  <c:v>0.48</c:v>
                </c:pt>
                <c:pt idx="8">
                  <c:v>#N/A</c:v>
                </c:pt>
                <c:pt idx="9">
                  <c:v>1.1599999999999999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4.0599999999999996</c:v>
                </c:pt>
                <c:pt idx="2">
                  <c:v>#N/A</c:v>
                </c:pt>
                <c:pt idx="3">
                  <c:v>4.3499999999999996</c:v>
                </c:pt>
                <c:pt idx="4">
                  <c:v>#N/A</c:v>
                </c:pt>
                <c:pt idx="5">
                  <c:v>4.83</c:v>
                </c:pt>
                <c:pt idx="6">
                  <c:v>#N/A</c:v>
                </c:pt>
                <c:pt idx="7">
                  <c:v>5.07</c:v>
                </c:pt>
                <c:pt idx="8">
                  <c:v>#N/A</c:v>
                </c:pt>
                <c:pt idx="9">
                  <c:v>4.08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9435904"/>
        <c:axId val="169437440"/>
      </c:barChart>
      <c:catAx>
        <c:axId val="16943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437440"/>
        <c:crosses val="autoZero"/>
        <c:auto val="1"/>
        <c:lblAlgn val="ctr"/>
        <c:lblOffset val="100"/>
        <c:tickLblSkip val="1"/>
        <c:tickMarkSkip val="1"/>
        <c:noMultiLvlLbl val="0"/>
      </c:catAx>
      <c:valAx>
        <c:axId val="1694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3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5609</c:v>
                </c:pt>
                <c:pt idx="5">
                  <c:v>5819</c:v>
                </c:pt>
                <c:pt idx="8">
                  <c:v>5993</c:v>
                </c:pt>
                <c:pt idx="11">
                  <c:v>6119</c:v>
                </c:pt>
                <c:pt idx="14">
                  <c:v>6012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760</c:v>
                </c:pt>
                <c:pt idx="3">
                  <c:v>603</c:v>
                </c:pt>
                <c:pt idx="6">
                  <c:v>454</c:v>
                </c:pt>
                <c:pt idx="9">
                  <c:v>333</c:v>
                </c:pt>
                <c:pt idx="12">
                  <c:v>272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354</c:v>
                </c:pt>
                <c:pt idx="3">
                  <c:v>265</c:v>
                </c:pt>
                <c:pt idx="6">
                  <c:v>215</c:v>
                </c:pt>
                <c:pt idx="9">
                  <c:v>202</c:v>
                </c:pt>
                <c:pt idx="12">
                  <c:v>123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50</c:v>
                </c:pt>
                <c:pt idx="3">
                  <c:v>54</c:v>
                </c:pt>
                <c:pt idx="6">
                  <c:v>48</c:v>
                </c:pt>
                <c:pt idx="9">
                  <c:v>14</c:v>
                </c:pt>
                <c:pt idx="12">
                  <c:v>14</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3399</c:v>
                </c:pt>
                <c:pt idx="3">
                  <c:v>3487</c:v>
                </c:pt>
                <c:pt idx="6">
                  <c:v>3305</c:v>
                </c:pt>
                <c:pt idx="9">
                  <c:v>2450</c:v>
                </c:pt>
                <c:pt idx="12">
                  <c:v>2706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0764544"/>
        <c:axId val="17076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-1046</c:v>
                </c:pt>
                <c:pt idx="2">
                  <c:v>#N/A</c:v>
                </c:pt>
                <c:pt idx="3">
                  <c:v>#N/A</c:v>
                </c:pt>
                <c:pt idx="4">
                  <c:v>-1410</c:v>
                </c:pt>
                <c:pt idx="5">
                  <c:v>#N/A</c:v>
                </c:pt>
                <c:pt idx="6">
                  <c:v>#N/A</c:v>
                </c:pt>
                <c:pt idx="7">
                  <c:v>-1971</c:v>
                </c:pt>
                <c:pt idx="8">
                  <c:v>#N/A</c:v>
                </c:pt>
                <c:pt idx="9">
                  <c:v>#N/A</c:v>
                </c:pt>
                <c:pt idx="10">
                  <c:v>-3120</c:v>
                </c:pt>
                <c:pt idx="11">
                  <c:v>#N/A</c:v>
                </c:pt>
                <c:pt idx="12">
                  <c:v>#N/A</c:v>
                </c:pt>
                <c:pt idx="13">
                  <c:v>-2897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0764544"/>
        <c:axId val="170766720"/>
      </c:lineChart>
      <c:catAx>
        <c:axId val="1707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766720"/>
        <c:crosses val="autoZero"/>
        <c:auto val="1"/>
        <c:lblAlgn val="ctr"/>
        <c:lblOffset val="100"/>
        <c:tickLblSkip val="1"/>
        <c:tickMarkSkip val="1"/>
        <c:noMultiLvlLbl val="0"/>
      </c:catAx>
      <c:valAx>
        <c:axId val="17076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6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78617</c:v>
                </c:pt>
                <c:pt idx="5">
                  <c:v>73350</c:v>
                </c:pt>
                <c:pt idx="8">
                  <c:v>69483</c:v>
                </c:pt>
                <c:pt idx="11">
                  <c:v>65121</c:v>
                </c:pt>
                <c:pt idx="14">
                  <c:v>60203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38403</c:v>
                </c:pt>
                <c:pt idx="5">
                  <c:v>34622</c:v>
                </c:pt>
                <c:pt idx="8">
                  <c:v>34915</c:v>
                </c:pt>
                <c:pt idx="11">
                  <c:v>39503</c:v>
                </c:pt>
                <c:pt idx="14">
                  <c:v>42785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23327</c:v>
                </c:pt>
                <c:pt idx="3">
                  <c:v>22242</c:v>
                </c:pt>
                <c:pt idx="6">
                  <c:v>21036</c:v>
                </c:pt>
                <c:pt idx="9">
                  <c:v>19290</c:v>
                </c:pt>
                <c:pt idx="12">
                  <c:v>20477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1304</c:v>
                </c:pt>
                <c:pt idx="3">
                  <c:v>1302</c:v>
                </c:pt>
                <c:pt idx="6">
                  <c:v>1218</c:v>
                </c:pt>
                <c:pt idx="9">
                  <c:v>1173</c:v>
                </c:pt>
                <c:pt idx="12">
                  <c:v>1231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583</c:v>
                </c:pt>
                <c:pt idx="3">
                  <c:v>397</c:v>
                </c:pt>
                <c:pt idx="6">
                  <c:v>851</c:v>
                </c:pt>
                <c:pt idx="9">
                  <c:v>199</c:v>
                </c:pt>
                <c:pt idx="12">
                  <c:v>265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24268</c:v>
                </c:pt>
                <c:pt idx="3">
                  <c:v>22205</c:v>
                </c:pt>
                <c:pt idx="6">
                  <c:v>20285</c:v>
                </c:pt>
                <c:pt idx="9">
                  <c:v>22022</c:v>
                </c:pt>
                <c:pt idx="12">
                  <c:v>22138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1123840"/>
        <c:axId val="17112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1123840"/>
        <c:axId val="171125760"/>
      </c:lineChart>
      <c:catAx>
        <c:axId val="1711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125760"/>
        <c:crosses val="autoZero"/>
        <c:auto val="1"/>
        <c:lblAlgn val="ctr"/>
        <c:lblOffset val="100"/>
        <c:tickLblSkip val="1"/>
        <c:tickMarkSkip val="1"/>
        <c:noMultiLvlLbl val="0"/>
      </c:catAx>
      <c:valAx>
        <c:axId val="17112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{661685ED-EA02-4BDF-8F64-D36E9B05784D}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{CEAC5C41-14E4-431F-9387-640AF6A3F47E}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{4E0AFF2E-E39C-4F46-A453-7B1CE5592FA4}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{C156C1E6-A514-4EEA-8528-F936416CACCE}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{48169BD8-7A55-4E63-8469-BFB4FAAD4358}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62.4</c:v>
                </c:pt>
                <c:pt idx="4">
                  <c:v>63.8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{06270F37-EA80-4EB8-AF4D-39FE2A8FC1CD}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{A6A58888-D7A0-480D-9536-F108CA4C5BBA}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{ECA202E8-043A-47D5-8EDB-56A36CF75C97}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{E408CB23-1DD4-4309-96E8-06233CB821E1}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{DD16DB8C-A0E7-4AE4-A9E8-5003C0B10031}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475648"/>
        <c:axId val="164477184"/>
      </c:scatterChart>
      <c:valAx>
        <c:axId val="164475648"/>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477184"/>
        <c:crosses val="autoZero"/>
        <c:crossBetween val="midCat"/>
      </c:valAx>
      <c:valAx>
        <c:axId val="164477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475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{E017194F-295F-4769-86ED-D4418E6D0671}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{6AEA70E9-9AB8-4587-BCF8-1D9F8B3AB4B6}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{7F3CF402-6632-485F-8818-FF6A82F8A9C0}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{46DF5AA1-6157-4C85-9738-11A157F1B019}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{6CA41A4C-1E09-4113-B750-6BB790078181}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-0.8</c:v>
                </c:pt>
                <c:pt idx="1">
                  <c:v>-1.4</c:v>
                </c:pt>
                <c:pt idx="2">
                  <c:v>-2</c:v>
                </c:pt>
                <c:pt idx="3">
                  <c:v>-2.9</c:v>
                </c:pt>
                <c:pt idx="4">
                  <c:v>-3.4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{D4DB8642-1980-4230-9D3B-D12C529C1B97}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{F9C077FB-5E5B-4966-BEA0-E788FDD25BF8}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{FC9F33AD-4FE1-4EA7-BCBB-8A86FFC5A2BE}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{2FA38045-A110-40FF-A699-52672BF351EB}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{E50008B1-BB45-41E7-8CB4-A66713D39119}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3771136"/>
        <c:axId val="163772672"/>
      </c:scatterChart>
      <c:valAx>
        <c:axId val="16377113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772672"/>
        <c:crosses val="autoZero"/>
        <c:crossBetween val="midCat"/>
      </c:valAx>
      <c:valAx>
        <c:axId val="163772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771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元利償還金等から算入公債費等を差し引いた実質公債費比率の分子は、元利償還金の増により対前年度２２３百万円の増となった。今後も低水準の維持に努める。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en-US" sz="1400">
              <a:latin typeface="ＭＳ ゴシック" pitchFamily="49" charset="-128"/>
              <a:ea typeface="ＭＳ ゴシック" pitchFamily="49" charset="-128"/>
            </a:rPr>
            <a:t>債現在高の増加や、退職手当負担見込額の増加により、将来負担比率の分子が増加している。今後も低水準の維持に努める。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６２．４</a:t>
          </a:r>
          <a:r>
            <a:rPr kumimoji="1" lang="ja-JP" altLang="ja-JP" sz="1100">
              <a:solidFill>
                <a:schemeClr val="dk1"/>
              </a:solidFill>
              <a:effectLst/>
              <a:latin typeface="+mn-lt"/>
              <a:ea typeface="+mn-ea"/>
              <a:cs typeface="+mn-cs"/>
            </a:rPr>
            <a:t>％から２８年度は６３．８％と老朽化が進んだが、中長期修繕計画等により計画的に修繕を行っており、使用する上での問題はない。また、２８年度に公共施設等総合管理計画を策定し、区有施設全体の延床面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２２％削減する目標を掲げ、民間への移管、施設の統廃合・複合化等について引き続き検討していく。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6"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74930</xdr:rowOff>
    </xdr:from>
    <xdr:to>
      <xdr:col>3</xdr:col>
      <xdr:colOff>1222375</xdr:colOff>
      <xdr:row>28</xdr:row>
      <xdr:rowOff>5080</xdr:rowOff>
    </xdr:to>
    <xdr:sp macro="" textlink="">
      <xdr:nvSpPr>
        <xdr:cNvPr id="84" name="円/楕円 83"/>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161307</xdr:rowOff>
    </xdr:from>
    <xdr:ext cx="405111" cy="259045"/>
    <xdr:sp macro="" textlink="">
      <xdr:nvSpPr>
        <xdr:cNvPr id="85" name="有形固定資産減価償却率該当値テキスト"/>
        <xdr:cNvSpPr txBox="1"/>
      </xdr:nvSpPr>
      <xdr:spPr>
        <a:xfrm>
          <a:off x="4813300"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125307</xdr:rowOff>
    </xdr:from>
    <xdr:to>
      <xdr:col>3</xdr:col>
      <xdr:colOff>511175</xdr:colOff>
      <xdr:row>28</xdr:row>
      <xdr:rowOff>55457</xdr:rowOff>
    </xdr:to>
    <xdr:sp macro="" textlink="">
      <xdr:nvSpPr>
        <xdr:cNvPr id="86" name="円/楕円 85"/>
        <xdr:cNvSpPr/>
      </xdr:nvSpPr>
      <xdr:spPr>
        <a:xfrm>
          <a:off x="4000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125730</xdr:rowOff>
    </xdr:from>
    <xdr:to>
      <xdr:col>3</xdr:col>
      <xdr:colOff>1171575</xdr:colOff>
      <xdr:row>28</xdr:row>
      <xdr:rowOff>4657</xdr:rowOff>
    </xdr:to>
    <xdr:cxnSp macro="">
      <xdr:nvCxnSpPr>
        <xdr:cNvPr id="87" name="直線コネクタ 86"/>
        <xdr:cNvCxnSpPr/>
      </xdr:nvCxnSpPr>
      <xdr:spPr>
        <a:xfrm flipV="1">
          <a:off x="4051300" y="553593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125747</xdr:rowOff>
    </xdr:from>
    <xdr:ext cx="405111" cy="259045"/>
    <xdr:sp macro="" textlink="">
      <xdr:nvSpPr>
        <xdr:cNvPr id="88" name="n_1aveValue有形固定資産減価償却率"/>
        <xdr:cNvSpPr txBox="1"/>
      </xdr:nvSpPr>
      <xdr:spPr>
        <a:xfrm>
          <a:off x="3836043"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71984</xdr:rowOff>
    </xdr:from>
    <xdr:ext cx="405111" cy="259045"/>
    <xdr:sp macro="" textlink="">
      <xdr:nvSpPr>
        <xdr:cNvPr id="89" name="n_1mainValue有形固定資産減価償却率"/>
        <xdr:cNvSpPr txBox="1"/>
      </xdr:nvSpPr>
      <xdr:spPr>
        <a:xfrm>
          <a:off x="3836043"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8399</xdr:rowOff>
    </xdr:from>
    <xdr:ext cx="405111" cy="259045"/>
    <xdr:sp macro="" textlink="">
      <xdr:nvSpPr>
        <xdr:cNvPr id="60" name="【道路】&#10;有形固定資産減価償却率平均値テキスト"/>
        <xdr:cNvSpPr txBox="1"/>
      </xdr:nvSpPr>
      <xdr:spPr>
        <a:xfrm>
          <a:off x="4724400" y="652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112268</xdr:rowOff>
    </xdr:from>
    <xdr:to>
      <xdr:col>6</xdr:col>
      <xdr:colOff>561975</xdr:colOff>
      <xdr:row>38</xdr:row>
      <xdr:rowOff>42418</xdr:rowOff>
    </xdr:to>
    <xdr:sp macro="" textlink="">
      <xdr:nvSpPr>
        <xdr:cNvPr id="68" name="円/楕円 67"/>
        <xdr:cNvSpPr/>
      </xdr:nvSpPr>
      <xdr:spPr>
        <a:xfrm>
          <a:off x="4584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135145</xdr:rowOff>
    </xdr:from>
    <xdr:ext cx="405111" cy="259045"/>
    <xdr:sp macro="" textlink="">
      <xdr:nvSpPr>
        <xdr:cNvPr id="69" name="【道路】&#10;有形固定資産減価償却率該当値テキスト"/>
        <xdr:cNvSpPr txBox="1"/>
      </xdr:nvSpPr>
      <xdr:spPr>
        <a:xfrm>
          <a:off x="4724400"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0" name="円/楕円 69"/>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163068</xdr:rowOff>
    </xdr:from>
    <xdr:to>
      <xdr:col>6</xdr:col>
      <xdr:colOff>511175</xdr:colOff>
      <xdr:row>40</xdr:row>
      <xdr:rowOff>167640</xdr:rowOff>
    </xdr:to>
    <xdr:cxnSp macro="">
      <xdr:nvCxnSpPr>
        <xdr:cNvPr id="71" name="直線コネクタ 70"/>
        <xdr:cNvCxnSpPr/>
      </xdr:nvCxnSpPr>
      <xdr:spPr>
        <a:xfrm flipV="1">
          <a:off x="3797300" y="6506718"/>
          <a:ext cx="8382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24655</xdr:rowOff>
    </xdr:from>
    <xdr:ext cx="405111" cy="259045"/>
    <xdr:sp macro="" textlink="">
      <xdr:nvSpPr>
        <xdr:cNvPr id="72" name="n_1aveValue【道路】&#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73" name="n_1mainValue【道路】&#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98" name="直線コネクタ 97"/>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99"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100" name="直線コネクタ 99"/>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101"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102" name="直線コネクタ 101"/>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8653</xdr:rowOff>
    </xdr:from>
    <xdr:ext cx="469744" cy="259045"/>
    <xdr:sp macro="" textlink="">
      <xdr:nvSpPr>
        <xdr:cNvPr id="103" name="【道路】&#10;一人当たり延長平均値テキスト"/>
        <xdr:cNvSpPr txBox="1"/>
      </xdr:nvSpPr>
      <xdr:spPr>
        <a:xfrm>
          <a:off x="10566400" y="652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104" name="フローチャート : 判断 103"/>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105" name="フローチャート : 判断 104"/>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45212</xdr:rowOff>
    </xdr:from>
    <xdr:to>
      <xdr:col>15</xdr:col>
      <xdr:colOff>231775</xdr:colOff>
      <xdr:row>40</xdr:row>
      <xdr:rowOff>146812</xdr:rowOff>
    </xdr:to>
    <xdr:sp macro="" textlink="">
      <xdr:nvSpPr>
        <xdr:cNvPr id="111" name="円/楕円 110"/>
        <xdr:cNvSpPr/>
      </xdr:nvSpPr>
      <xdr:spPr>
        <a:xfrm>
          <a:off x="10426700" y="69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131589</xdr:rowOff>
    </xdr:from>
    <xdr:ext cx="469744" cy="259045"/>
    <xdr:sp macro="" textlink="">
      <xdr:nvSpPr>
        <xdr:cNvPr id="112" name="【道路】&#10;一人当たり延長該当値テキスト"/>
        <xdr:cNvSpPr txBox="1"/>
      </xdr:nvSpPr>
      <xdr:spPr>
        <a:xfrm>
          <a:off x="10566400"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0.874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38354</xdr:rowOff>
    </xdr:from>
    <xdr:to>
      <xdr:col>14</xdr:col>
      <xdr:colOff>79375</xdr:colOff>
      <xdr:row>40</xdr:row>
      <xdr:rowOff>139954</xdr:rowOff>
    </xdr:to>
    <xdr:sp macro="" textlink="">
      <xdr:nvSpPr>
        <xdr:cNvPr id="113" name="円/楕円 112"/>
        <xdr:cNvSpPr/>
      </xdr:nvSpPr>
      <xdr:spPr>
        <a:xfrm>
          <a:off x="9588500" y="6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89154</xdr:rowOff>
    </xdr:from>
    <xdr:to>
      <xdr:col>15</xdr:col>
      <xdr:colOff>180975</xdr:colOff>
      <xdr:row>40</xdr:row>
      <xdr:rowOff>96012</xdr:rowOff>
    </xdr:to>
    <xdr:cxnSp macro="">
      <xdr:nvCxnSpPr>
        <xdr:cNvPr id="114" name="直線コネクタ 113"/>
        <xdr:cNvCxnSpPr/>
      </xdr:nvCxnSpPr>
      <xdr:spPr>
        <a:xfrm>
          <a:off x="9639300" y="69471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31</xdr:row>
      <xdr:rowOff>68089</xdr:rowOff>
    </xdr:from>
    <xdr:ext cx="469744" cy="259045"/>
    <xdr:sp macro="" textlink="">
      <xdr:nvSpPr>
        <xdr:cNvPr id="115"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131081</xdr:rowOff>
    </xdr:from>
    <xdr:ext cx="469744" cy="259045"/>
    <xdr:sp macro="" textlink="">
      <xdr:nvSpPr>
        <xdr:cNvPr id="116" name="n_1mainValue【道路】&#10;一人当たり延長"/>
        <xdr:cNvSpPr txBox="1"/>
      </xdr:nvSpPr>
      <xdr:spPr>
        <a:xfrm>
          <a:off x="9391727"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43" name="直線コネクタ 142"/>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44"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45" name="直線コネクタ 14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6"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7" name="直線コネクタ 14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8"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9" name="フローチャート : 判断 148"/>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50" name="フローチャート : 判断 149"/>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56" name="円/楕円 155"/>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166387</xdr:rowOff>
    </xdr:from>
    <xdr:ext cx="405111" cy="259045"/>
    <xdr:sp macro="" textlink="">
      <xdr:nvSpPr>
        <xdr:cNvPr id="157" name="【橋りょう・トンネル】&#10;有形固定資産減価償却率該当値テキスト"/>
        <xdr:cNvSpPr txBox="1"/>
      </xdr:nvSpPr>
      <xdr:spPr>
        <a:xfrm>
          <a:off x="47244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158" name="円/楕円 157"/>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102870</xdr:rowOff>
    </xdr:from>
    <xdr:to>
      <xdr:col>6</xdr:col>
      <xdr:colOff>511175</xdr:colOff>
      <xdr:row>60</xdr:row>
      <xdr:rowOff>22860</xdr:rowOff>
    </xdr:to>
    <xdr:cxnSp macro="">
      <xdr:nvCxnSpPr>
        <xdr:cNvPr id="159" name="直線コネクタ 158"/>
        <xdr:cNvCxnSpPr/>
      </xdr:nvCxnSpPr>
      <xdr:spPr>
        <a:xfrm>
          <a:off x="3797300" y="10218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41927</xdr:rowOff>
    </xdr:from>
    <xdr:ext cx="405111" cy="259045"/>
    <xdr:sp macro="" textlink="">
      <xdr:nvSpPr>
        <xdr:cNvPr id="160" name="n_1aveValue【橋りょう・トンネ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170197</xdr:rowOff>
    </xdr:from>
    <xdr:ext cx="405111" cy="259045"/>
    <xdr:sp macro="" textlink="">
      <xdr:nvSpPr>
        <xdr:cNvPr id="161" name="n_1mainValue【橋りょう・トンネル】&#10;有形固定資産減価償却率"/>
        <xdr:cNvSpPr txBox="1"/>
      </xdr:nvSpPr>
      <xdr:spPr>
        <a:xfrm>
          <a:off x="3582043"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5" name="テキスト ボックス 17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85" name="直線コネクタ 184"/>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86"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87" name="直線コネクタ 186"/>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88"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89" name="直線コネクタ 188"/>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24389</xdr:rowOff>
    </xdr:from>
    <xdr:ext cx="534377" cy="259045"/>
    <xdr:sp macro="" textlink="">
      <xdr:nvSpPr>
        <xdr:cNvPr id="190" name="【橋りょう・トンネル】&#10;一人当たり有形固定資産（償却資産）額平均値テキスト"/>
        <xdr:cNvSpPr txBox="1"/>
      </xdr:nvSpPr>
      <xdr:spPr>
        <a:xfrm>
          <a:off x="10566400" y="1048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91" name="フローチャート : 判断 190"/>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92" name="フローチャート : 判断 191"/>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120757</xdr:rowOff>
    </xdr:from>
    <xdr:to>
      <xdr:col>15</xdr:col>
      <xdr:colOff>231775</xdr:colOff>
      <xdr:row>64</xdr:row>
      <xdr:rowOff>50907</xdr:rowOff>
    </xdr:to>
    <xdr:sp macro="" textlink="">
      <xdr:nvSpPr>
        <xdr:cNvPr id="198" name="円/楕円 197"/>
        <xdr:cNvSpPr/>
      </xdr:nvSpPr>
      <xdr:spPr>
        <a:xfrm>
          <a:off x="10426700" y="109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35684</xdr:rowOff>
    </xdr:from>
    <xdr:ext cx="469744" cy="259045"/>
    <xdr:sp macro="" textlink="">
      <xdr:nvSpPr>
        <xdr:cNvPr id="199" name="【橋りょう・トンネル】&#10;一人当たり有形固定資産（償却資産）額該当値テキスト"/>
        <xdr:cNvSpPr txBox="1"/>
      </xdr:nvSpPr>
      <xdr:spPr>
        <a:xfrm>
          <a:off x="10566400" y="108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125755</xdr:rowOff>
    </xdr:from>
    <xdr:to>
      <xdr:col>14</xdr:col>
      <xdr:colOff>79375</xdr:colOff>
      <xdr:row>64</xdr:row>
      <xdr:rowOff>55905</xdr:rowOff>
    </xdr:to>
    <xdr:sp macro="" textlink="">
      <xdr:nvSpPr>
        <xdr:cNvPr id="200" name="円/楕円 199"/>
        <xdr:cNvSpPr/>
      </xdr:nvSpPr>
      <xdr:spPr>
        <a:xfrm>
          <a:off x="9588500" y="109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107</xdr:rowOff>
    </xdr:from>
    <xdr:to>
      <xdr:col>15</xdr:col>
      <xdr:colOff>180975</xdr:colOff>
      <xdr:row>64</xdr:row>
      <xdr:rowOff>5105</xdr:rowOff>
    </xdr:to>
    <xdr:cxnSp macro="">
      <xdr:nvCxnSpPr>
        <xdr:cNvPr id="201" name="直線コネクタ 200"/>
        <xdr:cNvCxnSpPr/>
      </xdr:nvCxnSpPr>
      <xdr:spPr>
        <a:xfrm flipV="1">
          <a:off x="9639300" y="10972907"/>
          <a:ext cx="8382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144533</xdr:rowOff>
    </xdr:from>
    <xdr:ext cx="534377" cy="259045"/>
    <xdr:sp macro="" textlink="">
      <xdr:nvSpPr>
        <xdr:cNvPr id="202"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47032</xdr:rowOff>
    </xdr:from>
    <xdr:ext cx="469744" cy="259045"/>
    <xdr:sp macro="" textlink="">
      <xdr:nvSpPr>
        <xdr:cNvPr id="203" name="n_1mainValue【橋りょう・トンネル】&#10;一人当たり有形固定資産（償却資産）額"/>
        <xdr:cNvSpPr txBox="1"/>
      </xdr:nvSpPr>
      <xdr:spPr>
        <a:xfrm>
          <a:off x="9391727" y="1101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6" name="テキスト ボックス 21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6" name="テキスト ボックス 22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30" name="直線コネクタ 229"/>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31"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32" name="直線コネクタ 231"/>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33"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34" name="直線コネクタ 233"/>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35"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36" name="フローチャート : 判断 235"/>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37" name="フローチャート : 判断 236"/>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124461</xdr:rowOff>
    </xdr:from>
    <xdr:to>
      <xdr:col>6</xdr:col>
      <xdr:colOff>561975</xdr:colOff>
      <xdr:row>83</xdr:row>
      <xdr:rowOff>54611</xdr:rowOff>
    </xdr:to>
    <xdr:sp macro="" textlink="">
      <xdr:nvSpPr>
        <xdr:cNvPr id="243" name="円/楕円 242"/>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147338</xdr:rowOff>
    </xdr:from>
    <xdr:ext cx="405111" cy="259045"/>
    <xdr:sp macro="" textlink="">
      <xdr:nvSpPr>
        <xdr:cNvPr id="244" name="【公営住宅】&#10;有形固定資産減価償却率該当値テキスト"/>
        <xdr:cNvSpPr txBox="1"/>
      </xdr:nvSpPr>
      <xdr:spPr>
        <a:xfrm>
          <a:off x="47244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11793</xdr:rowOff>
    </xdr:from>
    <xdr:to>
      <xdr:col>5</xdr:col>
      <xdr:colOff>409575</xdr:colOff>
      <xdr:row>83</xdr:row>
      <xdr:rowOff>113393</xdr:rowOff>
    </xdr:to>
    <xdr:sp macro="" textlink="">
      <xdr:nvSpPr>
        <xdr:cNvPr id="245" name="円/楕円 244"/>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3811</xdr:rowOff>
    </xdr:from>
    <xdr:to>
      <xdr:col>6</xdr:col>
      <xdr:colOff>511175</xdr:colOff>
      <xdr:row>83</xdr:row>
      <xdr:rowOff>62593</xdr:rowOff>
    </xdr:to>
    <xdr:cxnSp macro="">
      <xdr:nvCxnSpPr>
        <xdr:cNvPr id="246" name="直線コネクタ 245"/>
        <xdr:cNvCxnSpPr/>
      </xdr:nvCxnSpPr>
      <xdr:spPr>
        <a:xfrm flipV="1">
          <a:off x="3797300" y="14234161"/>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124114</xdr:rowOff>
    </xdr:from>
    <xdr:ext cx="405111" cy="259045"/>
    <xdr:sp macro="" textlink="">
      <xdr:nvSpPr>
        <xdr:cNvPr id="247" name="n_1aveValue【公営住宅】&#10;有形固定資産減価償却率"/>
        <xdr:cNvSpPr txBox="1"/>
      </xdr:nvSpPr>
      <xdr:spPr>
        <a:xfrm>
          <a:off x="3582043"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129920</xdr:rowOff>
    </xdr:from>
    <xdr:ext cx="405111" cy="259045"/>
    <xdr:sp macro="" textlink="">
      <xdr:nvSpPr>
        <xdr:cNvPr id="248" name="n_1mainValue【公営住宅】&#10;有形固定資産減価償却率"/>
        <xdr:cNvSpPr txBox="1"/>
      </xdr:nvSpPr>
      <xdr:spPr>
        <a:xfrm>
          <a:off x="3582043"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74" name="直線コネクタ 273"/>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75"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76" name="直線コネクタ 275"/>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77"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78" name="直線コネクタ 277"/>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79"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80" name="フローチャート : 判断 279"/>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81" name="フローチャート : 判断 280"/>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24856</xdr:rowOff>
    </xdr:from>
    <xdr:to>
      <xdr:col>15</xdr:col>
      <xdr:colOff>231775</xdr:colOff>
      <xdr:row>85</xdr:row>
      <xdr:rowOff>126456</xdr:rowOff>
    </xdr:to>
    <xdr:sp macro="" textlink="">
      <xdr:nvSpPr>
        <xdr:cNvPr id="287" name="円/楕円 286"/>
        <xdr:cNvSpPr/>
      </xdr:nvSpPr>
      <xdr:spPr>
        <a:xfrm>
          <a:off x="10426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47733</xdr:rowOff>
    </xdr:from>
    <xdr:ext cx="469744" cy="259045"/>
    <xdr:sp macro="" textlink="">
      <xdr:nvSpPr>
        <xdr:cNvPr id="288" name="【公営住宅】&#10;一人当たり面積該当値テキスト"/>
        <xdr:cNvSpPr txBox="1"/>
      </xdr:nvSpPr>
      <xdr:spPr>
        <a:xfrm>
          <a:off x="10566400" y="1444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89" name="円/楕円 288"/>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72389</xdr:rowOff>
    </xdr:from>
    <xdr:to>
      <xdr:col>15</xdr:col>
      <xdr:colOff>180975</xdr:colOff>
      <xdr:row>85</xdr:row>
      <xdr:rowOff>75656</xdr:rowOff>
    </xdr:to>
    <xdr:cxnSp macro="">
      <xdr:nvCxnSpPr>
        <xdr:cNvPr id="290" name="直線コネクタ 289"/>
        <xdr:cNvCxnSpPr/>
      </xdr:nvCxnSpPr>
      <xdr:spPr>
        <a:xfrm>
          <a:off x="9639300" y="1464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66964</xdr:rowOff>
    </xdr:from>
    <xdr:ext cx="469744" cy="259045"/>
    <xdr:sp macro="" textlink="">
      <xdr:nvSpPr>
        <xdr:cNvPr id="291" name="n_1aveValue【公営住宅】&#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139716</xdr:rowOff>
    </xdr:from>
    <xdr:ext cx="469744" cy="259045"/>
    <xdr:sp macro="" textlink="">
      <xdr:nvSpPr>
        <xdr:cNvPr id="292" name="n_1mainValue【公営住宅】&#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4" name="正方形/長方形 29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5" name="正方形/長方形 29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6" name="正方形/長方形 29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7" name="正方形/長方形 29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5" name="テキスト ボックス 3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6" name="直線コネクタ 31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7" name="テキスト ボックス 31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8" name="直線コネクタ 31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9" name="テキスト ボックス 31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0" name="直線コネクタ 31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1" name="テキスト ボックス 32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2" name="直線コネクタ 32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3" name="テキスト ボックス 32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27" name="直線コネクタ 326"/>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28"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29" name="直線コネクタ 328"/>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30"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31" name="直線コネクタ 330"/>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32"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33" name="フローチャート : 判断 332"/>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34" name="フローチャート : 判断 333"/>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39116</xdr:rowOff>
    </xdr:from>
    <xdr:to>
      <xdr:col>23</xdr:col>
      <xdr:colOff>568325</xdr:colOff>
      <xdr:row>35</xdr:row>
      <xdr:rowOff>140716</xdr:rowOff>
    </xdr:to>
    <xdr:sp macro="" textlink="">
      <xdr:nvSpPr>
        <xdr:cNvPr id="340" name="円/楕円 339"/>
        <xdr:cNvSpPr/>
      </xdr:nvSpPr>
      <xdr:spPr>
        <a:xfrm>
          <a:off x="162687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61993</xdr:rowOff>
    </xdr:from>
    <xdr:ext cx="405111" cy="259045"/>
    <xdr:sp macro="" textlink="">
      <xdr:nvSpPr>
        <xdr:cNvPr id="341" name="【認定こども園・幼稚園・保育所】&#10;有形固定資産減価償却率該当値テキスト"/>
        <xdr:cNvSpPr txBox="1"/>
      </xdr:nvSpPr>
      <xdr:spPr>
        <a:xfrm>
          <a:off x="16408400" y="589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64262</xdr:rowOff>
    </xdr:from>
    <xdr:to>
      <xdr:col>22</xdr:col>
      <xdr:colOff>415925</xdr:colOff>
      <xdr:row>36</xdr:row>
      <xdr:rowOff>165862</xdr:rowOff>
    </xdr:to>
    <xdr:sp macro="" textlink="">
      <xdr:nvSpPr>
        <xdr:cNvPr id="342" name="円/楕円 341"/>
        <xdr:cNvSpPr/>
      </xdr:nvSpPr>
      <xdr:spPr>
        <a:xfrm>
          <a:off x="1543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89916</xdr:rowOff>
    </xdr:from>
    <xdr:to>
      <xdr:col>23</xdr:col>
      <xdr:colOff>517525</xdr:colOff>
      <xdr:row>36</xdr:row>
      <xdr:rowOff>115062</xdr:rowOff>
    </xdr:to>
    <xdr:cxnSp macro="">
      <xdr:nvCxnSpPr>
        <xdr:cNvPr id="343" name="直線コネクタ 342"/>
        <xdr:cNvCxnSpPr/>
      </xdr:nvCxnSpPr>
      <xdr:spPr>
        <a:xfrm flipV="1">
          <a:off x="15481300" y="609066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3827</xdr:rowOff>
    </xdr:from>
    <xdr:ext cx="405111" cy="259045"/>
    <xdr:sp macro="" textlink="">
      <xdr:nvSpPr>
        <xdr:cNvPr id="344" name="n_1aveValue【認定こども園・幼稚園・保育所】&#10;有形固定資産減価償却率"/>
        <xdr:cNvSpPr txBox="1"/>
      </xdr:nvSpPr>
      <xdr:spPr>
        <a:xfrm>
          <a:off x="15266043"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10939</xdr:rowOff>
    </xdr:from>
    <xdr:ext cx="405111" cy="259045"/>
    <xdr:sp macro="" textlink="">
      <xdr:nvSpPr>
        <xdr:cNvPr id="345" name="n_1mainValue【認定こども園・幼稚園・保育所】&#10;有形固定資産減価償却率"/>
        <xdr:cNvSpPr txBox="1"/>
      </xdr:nvSpPr>
      <xdr:spPr>
        <a:xfrm>
          <a:off x="15266043"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67" name="直線コネクタ 366"/>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68"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69" name="直線コネクタ 368"/>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70"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71" name="直線コネクタ 370"/>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72"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73" name="フローチャート : 判断 372"/>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74" name="フローチャート : 判断 373"/>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80264</xdr:rowOff>
    </xdr:from>
    <xdr:to>
      <xdr:col>32</xdr:col>
      <xdr:colOff>238125</xdr:colOff>
      <xdr:row>39</xdr:row>
      <xdr:rowOff>10414</xdr:rowOff>
    </xdr:to>
    <xdr:sp macro="" textlink="">
      <xdr:nvSpPr>
        <xdr:cNvPr id="380" name="円/楕円 379"/>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103141</xdr:rowOff>
    </xdr:from>
    <xdr:ext cx="469744" cy="259045"/>
    <xdr:sp macro="" textlink="">
      <xdr:nvSpPr>
        <xdr:cNvPr id="381" name="【認定こども園・幼稚園・保育所】&#10;一人当たり面積該当値テキスト"/>
        <xdr:cNvSpPr txBox="1"/>
      </xdr:nvSpPr>
      <xdr:spPr>
        <a:xfrm>
          <a:off x="222504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71120</xdr:rowOff>
    </xdr:from>
    <xdr:to>
      <xdr:col>31</xdr:col>
      <xdr:colOff>85725</xdr:colOff>
      <xdr:row>39</xdr:row>
      <xdr:rowOff>1270</xdr:rowOff>
    </xdr:to>
    <xdr:sp macro="" textlink="">
      <xdr:nvSpPr>
        <xdr:cNvPr id="382" name="円/楕円 381"/>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121920</xdr:rowOff>
    </xdr:from>
    <xdr:to>
      <xdr:col>32</xdr:col>
      <xdr:colOff>187325</xdr:colOff>
      <xdr:row>38</xdr:row>
      <xdr:rowOff>131064</xdr:rowOff>
    </xdr:to>
    <xdr:cxnSp macro="">
      <xdr:nvCxnSpPr>
        <xdr:cNvPr id="383" name="直線コネクタ 382"/>
        <xdr:cNvCxnSpPr/>
      </xdr:nvCxnSpPr>
      <xdr:spPr>
        <a:xfrm>
          <a:off x="21323300" y="6637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86123</xdr:rowOff>
    </xdr:from>
    <xdr:ext cx="469744" cy="259045"/>
    <xdr:sp macro="" textlink="">
      <xdr:nvSpPr>
        <xdr:cNvPr id="384" name="n_1ave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17797</xdr:rowOff>
    </xdr:from>
    <xdr:ext cx="469744" cy="259045"/>
    <xdr:sp macro="" textlink="">
      <xdr:nvSpPr>
        <xdr:cNvPr id="385"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7" name="直線コネクタ 3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8" name="テキスト ボックス 3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9" name="直線コネクタ 3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0" name="テキスト ボックス 3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1" name="直線コネクタ 4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2" name="テキスト ボックス 4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3" name="直線コネクタ 4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4" name="テキスト ボックス 4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408" name="直線コネクタ 407"/>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409"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410" name="直線コネクタ 409"/>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411"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412" name="直線コネクタ 411"/>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413"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414" name="フローチャート : 判断 413"/>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415" name="フローチャート : 判断 414"/>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104648</xdr:rowOff>
    </xdr:from>
    <xdr:to>
      <xdr:col>23</xdr:col>
      <xdr:colOff>568325</xdr:colOff>
      <xdr:row>57</xdr:row>
      <xdr:rowOff>34798</xdr:rowOff>
    </xdr:to>
    <xdr:sp macro="" textlink="">
      <xdr:nvSpPr>
        <xdr:cNvPr id="421" name="円/楕円 420"/>
        <xdr:cNvSpPr/>
      </xdr:nvSpPr>
      <xdr:spPr>
        <a:xfrm>
          <a:off x="16268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127525</xdr:rowOff>
    </xdr:from>
    <xdr:ext cx="405111" cy="259045"/>
    <xdr:sp macro="" textlink="">
      <xdr:nvSpPr>
        <xdr:cNvPr id="422" name="【学校施設】&#10;有形固定資産減価償却率該当値テキスト"/>
        <xdr:cNvSpPr txBox="1"/>
      </xdr:nvSpPr>
      <xdr:spPr>
        <a:xfrm>
          <a:off x="16408400" y="955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72644</xdr:rowOff>
    </xdr:from>
    <xdr:to>
      <xdr:col>22</xdr:col>
      <xdr:colOff>415925</xdr:colOff>
      <xdr:row>57</xdr:row>
      <xdr:rowOff>2794</xdr:rowOff>
    </xdr:to>
    <xdr:sp macro="" textlink="">
      <xdr:nvSpPr>
        <xdr:cNvPr id="423" name="円/楕円 422"/>
        <xdr:cNvSpPr/>
      </xdr:nvSpPr>
      <xdr:spPr>
        <a:xfrm>
          <a:off x="15430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123444</xdr:rowOff>
    </xdr:from>
    <xdr:to>
      <xdr:col>23</xdr:col>
      <xdr:colOff>517525</xdr:colOff>
      <xdr:row>56</xdr:row>
      <xdr:rowOff>155448</xdr:rowOff>
    </xdr:to>
    <xdr:cxnSp macro="">
      <xdr:nvCxnSpPr>
        <xdr:cNvPr id="424" name="直線コネクタ 423"/>
        <xdr:cNvCxnSpPr/>
      </xdr:nvCxnSpPr>
      <xdr:spPr>
        <a:xfrm>
          <a:off x="15481300" y="9724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135653</xdr:rowOff>
    </xdr:from>
    <xdr:ext cx="405111" cy="259045"/>
    <xdr:sp macro="" textlink="">
      <xdr:nvSpPr>
        <xdr:cNvPr id="425" name="n_1aveValue【学校施設】&#10;有形固定資産減価償却率"/>
        <xdr:cNvSpPr txBox="1"/>
      </xdr:nvSpPr>
      <xdr:spPr>
        <a:xfrm>
          <a:off x="15266043" y="990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19321</xdr:rowOff>
    </xdr:from>
    <xdr:ext cx="405111" cy="259045"/>
    <xdr:sp macro="" textlink="">
      <xdr:nvSpPr>
        <xdr:cNvPr id="426" name="n_1mainValue【学校施設】&#10;有形固定資産減価償却率"/>
        <xdr:cNvSpPr txBox="1"/>
      </xdr:nvSpPr>
      <xdr:spPr>
        <a:xfrm>
          <a:off x="15266043"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8" name="直線コネクタ 4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9" name="テキスト ボックス 4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0" name="直線コネクタ 4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1" name="テキスト ボックス 4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2" name="直線コネクタ 4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3" name="テキスト ボックス 4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4" name="直線コネクタ 4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5" name="テキスト ボックス 4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6" name="直線コネクタ 4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7" name="テキスト ボックス 4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8" name="直線コネクタ 4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9" name="テキスト ボックス 4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53" name="直線コネクタ 452"/>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54"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55" name="直線コネクタ 454"/>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56"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57" name="直線コネクタ 456"/>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35758</xdr:rowOff>
    </xdr:from>
    <xdr:ext cx="469744" cy="259045"/>
    <xdr:sp macro="" textlink="">
      <xdr:nvSpPr>
        <xdr:cNvPr id="458" name="【学校施設】&#10;一人当たり面積平均値テキスト"/>
        <xdr:cNvSpPr txBox="1"/>
      </xdr:nvSpPr>
      <xdr:spPr>
        <a:xfrm>
          <a:off x="22250400" y="1032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59" name="フローチャート : 判断 458"/>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60" name="フローチャート : 判断 459"/>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19957</xdr:rowOff>
    </xdr:from>
    <xdr:to>
      <xdr:col>32</xdr:col>
      <xdr:colOff>238125</xdr:colOff>
      <xdr:row>62</xdr:row>
      <xdr:rowOff>121557</xdr:rowOff>
    </xdr:to>
    <xdr:sp macro="" textlink="">
      <xdr:nvSpPr>
        <xdr:cNvPr id="466" name="円/楕円 465"/>
        <xdr:cNvSpPr/>
      </xdr:nvSpPr>
      <xdr:spPr>
        <a:xfrm>
          <a:off x="22110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169834</xdr:rowOff>
    </xdr:from>
    <xdr:ext cx="469744" cy="259045"/>
    <xdr:sp macro="" textlink="">
      <xdr:nvSpPr>
        <xdr:cNvPr id="467" name="【学校施設】&#10;一人当たり面積該当値テキスト"/>
        <xdr:cNvSpPr txBox="1"/>
      </xdr:nvSpPr>
      <xdr:spPr>
        <a:xfrm>
          <a:off x="2225040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33020</xdr:rowOff>
    </xdr:from>
    <xdr:to>
      <xdr:col>31</xdr:col>
      <xdr:colOff>85725</xdr:colOff>
      <xdr:row>62</xdr:row>
      <xdr:rowOff>134620</xdr:rowOff>
    </xdr:to>
    <xdr:sp macro="" textlink="">
      <xdr:nvSpPr>
        <xdr:cNvPr id="468" name="円/楕円 467"/>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70757</xdr:rowOff>
    </xdr:from>
    <xdr:to>
      <xdr:col>32</xdr:col>
      <xdr:colOff>187325</xdr:colOff>
      <xdr:row>62</xdr:row>
      <xdr:rowOff>83820</xdr:rowOff>
    </xdr:to>
    <xdr:cxnSp macro="">
      <xdr:nvCxnSpPr>
        <xdr:cNvPr id="469" name="直線コネクタ 468"/>
        <xdr:cNvCxnSpPr/>
      </xdr:nvCxnSpPr>
      <xdr:spPr>
        <a:xfrm flipV="1">
          <a:off x="21323300" y="107006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72226</xdr:rowOff>
    </xdr:from>
    <xdr:ext cx="469744" cy="259045"/>
    <xdr:sp macro="" textlink="">
      <xdr:nvSpPr>
        <xdr:cNvPr id="470" name="n_1aveValue【学校施設】&#10;一人当たり面積"/>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125747</xdr:rowOff>
    </xdr:from>
    <xdr:ext cx="469744" cy="259045"/>
    <xdr:sp macro="" textlink="">
      <xdr:nvSpPr>
        <xdr:cNvPr id="471" name="n_1mainValue【学校施設】&#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97" name="直線コネクタ 49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9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99" name="直線コネクタ 49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50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501" name="直線コネクタ 50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502"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503" name="フローチャート : 判断 50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504" name="フローチャート : 判断 50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162016</xdr:rowOff>
    </xdr:from>
    <xdr:to>
      <xdr:col>23</xdr:col>
      <xdr:colOff>568325</xdr:colOff>
      <xdr:row>80</xdr:row>
      <xdr:rowOff>92166</xdr:rowOff>
    </xdr:to>
    <xdr:sp macro="" textlink="">
      <xdr:nvSpPr>
        <xdr:cNvPr id="510" name="円/楕円 509"/>
        <xdr:cNvSpPr/>
      </xdr:nvSpPr>
      <xdr:spPr>
        <a:xfrm>
          <a:off x="162687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13443</xdr:rowOff>
    </xdr:from>
    <xdr:ext cx="405111" cy="259045"/>
    <xdr:sp macro="" textlink="">
      <xdr:nvSpPr>
        <xdr:cNvPr id="511" name="【児童館】&#10;有形固定資産減価償却率該当値テキスト"/>
        <xdr:cNvSpPr txBox="1"/>
      </xdr:nvSpPr>
      <xdr:spPr>
        <a:xfrm>
          <a:off x="16408400" y="135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150586</xdr:rowOff>
    </xdr:from>
    <xdr:to>
      <xdr:col>22</xdr:col>
      <xdr:colOff>415925</xdr:colOff>
      <xdr:row>81</xdr:row>
      <xdr:rowOff>80736</xdr:rowOff>
    </xdr:to>
    <xdr:sp macro="" textlink="">
      <xdr:nvSpPr>
        <xdr:cNvPr id="512" name="円/楕円 511"/>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41366</xdr:rowOff>
    </xdr:from>
    <xdr:to>
      <xdr:col>23</xdr:col>
      <xdr:colOff>517525</xdr:colOff>
      <xdr:row>81</xdr:row>
      <xdr:rowOff>29936</xdr:rowOff>
    </xdr:to>
    <xdr:cxnSp macro="">
      <xdr:nvCxnSpPr>
        <xdr:cNvPr id="513" name="直線コネクタ 512"/>
        <xdr:cNvCxnSpPr/>
      </xdr:nvCxnSpPr>
      <xdr:spPr>
        <a:xfrm flipV="1">
          <a:off x="15481300" y="1375736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75128</xdr:rowOff>
    </xdr:from>
    <xdr:ext cx="405111" cy="259045"/>
    <xdr:sp macro="" textlink="">
      <xdr:nvSpPr>
        <xdr:cNvPr id="514" name="n_1aveValue【児童館】&#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97263</xdr:rowOff>
    </xdr:from>
    <xdr:ext cx="405111" cy="259045"/>
    <xdr:sp macro="" textlink="">
      <xdr:nvSpPr>
        <xdr:cNvPr id="515" name="n_1mainValue【児童館】&#10;有形固定資産減価償却率"/>
        <xdr:cNvSpPr txBox="1"/>
      </xdr:nvSpPr>
      <xdr:spPr>
        <a:xfrm>
          <a:off x="15266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6" name="直線コネクタ 5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7" name="テキスト ボックス 5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8" name="直線コネクタ 5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9" name="テキスト ボックス 5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0" name="直線コネクタ 5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1" name="テキスト ボックス 5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2" name="直線コネクタ 5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3" name="テキスト ボックス 5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4" name="直線コネクタ 5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5" name="テキスト ボックス 5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6" name="直線コネクタ 5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7" name="テキスト ボックス 5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41" name="直線コネクタ 540"/>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3" name="直線コネクタ 54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4"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5" name="直線コネクタ 54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26506</xdr:rowOff>
    </xdr:from>
    <xdr:ext cx="469744" cy="259045"/>
    <xdr:sp macro="" textlink="">
      <xdr:nvSpPr>
        <xdr:cNvPr id="546" name="【児童館】&#10;一人当たり面積平均値テキスト"/>
        <xdr:cNvSpPr txBox="1"/>
      </xdr:nvSpPr>
      <xdr:spPr>
        <a:xfrm>
          <a:off x="222504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7" name="フローチャート : 判断 546"/>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48" name="フローチャート : 判断 547"/>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54" name="円/楕円 5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55"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56" name="円/楕円 55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557" name="直線コネクタ 55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138084</xdr:rowOff>
    </xdr:from>
    <xdr:ext cx="469744" cy="259045"/>
    <xdr:sp macro="" textlink="">
      <xdr:nvSpPr>
        <xdr:cNvPr id="558"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5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61" name="正方形/長方形 5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62" name="正方形/長方形 5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63" name="正方形/長方形 5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64" name="正方形/長方形 5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67" name="正方形/長方形 56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68" name="正方形/長方形 56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69" name="正方形/長方形 56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70" name="正方形/長方形 56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橋りょうについては、、平成２４年度に策定した「橋りょう長寿命化修繕計画」に基づき適正な維持補修を行っているため、有形固定資産減価償却率が２．８ポイント低下した。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公営住宅については、有形固定資産減価償却率が１．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ポイント上昇したものの、計画的に修繕を行っており、使用する上での問題はない。また、２９年度に改定した「公営住宅等長寿命化計画」に基づき、区営住宅等の建替えや改善、修繕等の維持管理を行う。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学校施設については、有形固定資産減価償却率が１．４ポイント低下したが、これは、２８年度の愛日小学校の建設によるものである。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164846</xdr:rowOff>
    </xdr:from>
    <xdr:to>
      <xdr:col>6</xdr:col>
      <xdr:colOff>561975</xdr:colOff>
      <xdr:row>37</xdr:row>
      <xdr:rowOff>94996</xdr:rowOff>
    </xdr:to>
    <xdr:sp macro="" textlink="">
      <xdr:nvSpPr>
        <xdr:cNvPr id="68" name="円/楕円 67"/>
        <xdr:cNvSpPr/>
      </xdr:nvSpPr>
      <xdr:spPr>
        <a:xfrm>
          <a:off x="45847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16273</xdr:rowOff>
    </xdr:from>
    <xdr:ext cx="405111" cy="259045"/>
    <xdr:sp macro="" textlink="">
      <xdr:nvSpPr>
        <xdr:cNvPr id="69" name="【図書館】&#10;有形固定資産減価償却率該当値テキスト"/>
        <xdr:cNvSpPr txBox="1"/>
      </xdr:nvSpPr>
      <xdr:spPr>
        <a:xfrm>
          <a:off x="4724400" y="618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100838</xdr:rowOff>
    </xdr:from>
    <xdr:to>
      <xdr:col>5</xdr:col>
      <xdr:colOff>409575</xdr:colOff>
      <xdr:row>37</xdr:row>
      <xdr:rowOff>30988</xdr:rowOff>
    </xdr:to>
    <xdr:sp macro="" textlink="">
      <xdr:nvSpPr>
        <xdr:cNvPr id="70" name="円/楕円 69"/>
        <xdr:cNvSpPr/>
      </xdr:nvSpPr>
      <xdr:spPr>
        <a:xfrm>
          <a:off x="3746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151638</xdr:rowOff>
    </xdr:from>
    <xdr:to>
      <xdr:col>6</xdr:col>
      <xdr:colOff>511175</xdr:colOff>
      <xdr:row>37</xdr:row>
      <xdr:rowOff>44196</xdr:rowOff>
    </xdr:to>
    <xdr:cxnSp macro="">
      <xdr:nvCxnSpPr>
        <xdr:cNvPr id="71" name="直線コネクタ 70"/>
        <xdr:cNvCxnSpPr/>
      </xdr:nvCxnSpPr>
      <xdr:spPr>
        <a:xfrm>
          <a:off x="3797300" y="632383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67835</xdr:rowOff>
    </xdr:from>
    <xdr:ext cx="405111" cy="259045"/>
    <xdr:sp macro="" textlink="">
      <xdr:nvSpPr>
        <xdr:cNvPr id="72" name="n_1aveValue【図書館】&#10;有形固定資産減価償却率"/>
        <xdr:cNvSpPr txBox="1"/>
      </xdr:nvSpPr>
      <xdr:spPr>
        <a:xfrm>
          <a:off x="3582043"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47515</xdr:rowOff>
    </xdr:from>
    <xdr:ext cx="405111" cy="259045"/>
    <xdr:sp macro="" textlink="">
      <xdr:nvSpPr>
        <xdr:cNvPr id="73" name="n_1mainValue【図書館】&#10;有形固定資産減価償却率"/>
        <xdr:cNvSpPr txBox="1"/>
      </xdr:nvSpPr>
      <xdr:spPr>
        <a:xfrm>
          <a:off x="3582043"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100"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75692</xdr:rowOff>
    </xdr:from>
    <xdr:to>
      <xdr:col>15</xdr:col>
      <xdr:colOff>231775</xdr:colOff>
      <xdr:row>41</xdr:row>
      <xdr:rowOff>5842</xdr:rowOff>
    </xdr:to>
    <xdr:sp macro="" textlink="">
      <xdr:nvSpPr>
        <xdr:cNvPr id="108" name="円/楕円 107"/>
        <xdr:cNvSpPr/>
      </xdr:nvSpPr>
      <xdr:spPr>
        <a:xfrm>
          <a:off x="10426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35069</xdr:rowOff>
    </xdr:from>
    <xdr:ext cx="469744" cy="259045"/>
    <xdr:sp macro="" textlink="">
      <xdr:nvSpPr>
        <xdr:cNvPr id="109" name="【図書館】&#10;一人当たり面積該当値テキスト"/>
        <xdr:cNvSpPr txBox="1"/>
      </xdr:nvSpPr>
      <xdr:spPr>
        <a:xfrm>
          <a:off x="10566400" y="67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89408</xdr:rowOff>
    </xdr:from>
    <xdr:to>
      <xdr:col>14</xdr:col>
      <xdr:colOff>79375</xdr:colOff>
      <xdr:row>41</xdr:row>
      <xdr:rowOff>19558</xdr:rowOff>
    </xdr:to>
    <xdr:sp macro="" textlink="">
      <xdr:nvSpPr>
        <xdr:cNvPr id="110" name="円/楕円 109"/>
        <xdr:cNvSpPr/>
      </xdr:nvSpPr>
      <xdr:spPr>
        <a:xfrm>
          <a:off x="958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126492</xdr:rowOff>
    </xdr:from>
    <xdr:to>
      <xdr:col>15</xdr:col>
      <xdr:colOff>180975</xdr:colOff>
      <xdr:row>40</xdr:row>
      <xdr:rowOff>140208</xdr:rowOff>
    </xdr:to>
    <xdr:cxnSp macro="">
      <xdr:nvCxnSpPr>
        <xdr:cNvPr id="111" name="直線コネクタ 110"/>
        <xdr:cNvCxnSpPr/>
      </xdr:nvCxnSpPr>
      <xdr:spPr>
        <a:xfrm flipV="1">
          <a:off x="9639300" y="6984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33545</xdr:rowOff>
    </xdr:from>
    <xdr:ext cx="469744" cy="259045"/>
    <xdr:sp macro="" textlink="">
      <xdr:nvSpPr>
        <xdr:cNvPr id="112" name="n_1ave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36085</xdr:rowOff>
    </xdr:from>
    <xdr:ext cx="469744" cy="259045"/>
    <xdr:sp macro="" textlink="">
      <xdr:nvSpPr>
        <xdr:cNvPr id="113" name="n_1main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2" name="【体育館・プー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95885</xdr:rowOff>
    </xdr:from>
    <xdr:to>
      <xdr:col>6</xdr:col>
      <xdr:colOff>561975</xdr:colOff>
      <xdr:row>58</xdr:row>
      <xdr:rowOff>26035</xdr:rowOff>
    </xdr:to>
    <xdr:sp macro="" textlink="">
      <xdr:nvSpPr>
        <xdr:cNvPr id="150" name="円/楕円 149"/>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118762</xdr:rowOff>
    </xdr:from>
    <xdr:ext cx="405111" cy="259045"/>
    <xdr:sp macro="" textlink="">
      <xdr:nvSpPr>
        <xdr:cNvPr id="151" name="【体育館・プール】&#10;有形固定資産減価償却率該当値テキスト"/>
        <xdr:cNvSpPr txBox="1"/>
      </xdr:nvSpPr>
      <xdr:spPr>
        <a:xfrm>
          <a:off x="47244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135890</xdr:rowOff>
    </xdr:from>
    <xdr:to>
      <xdr:col>5</xdr:col>
      <xdr:colOff>409575</xdr:colOff>
      <xdr:row>58</xdr:row>
      <xdr:rowOff>66040</xdr:rowOff>
    </xdr:to>
    <xdr:sp macro="" textlink="">
      <xdr:nvSpPr>
        <xdr:cNvPr id="152" name="円/楕円 151"/>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146685</xdr:rowOff>
    </xdr:from>
    <xdr:to>
      <xdr:col>6</xdr:col>
      <xdr:colOff>511175</xdr:colOff>
      <xdr:row>58</xdr:row>
      <xdr:rowOff>15240</xdr:rowOff>
    </xdr:to>
    <xdr:cxnSp macro="">
      <xdr:nvCxnSpPr>
        <xdr:cNvPr id="153" name="直線コネクタ 152"/>
        <xdr:cNvCxnSpPr/>
      </xdr:nvCxnSpPr>
      <xdr:spPr>
        <a:xfrm flipV="1">
          <a:off x="3797300" y="99193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139082</xdr:rowOff>
    </xdr:from>
    <xdr:ext cx="405111" cy="259045"/>
    <xdr:sp macro="" textlink="">
      <xdr:nvSpPr>
        <xdr:cNvPr id="154" name="n_1aveValue【体育館・プール】&#10;有形固定資産減価償却率"/>
        <xdr:cNvSpPr txBox="1"/>
      </xdr:nvSpPr>
      <xdr:spPr>
        <a:xfrm>
          <a:off x="3582043"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82567</xdr:rowOff>
    </xdr:from>
    <xdr:ext cx="405111" cy="259045"/>
    <xdr:sp macro="" textlink="">
      <xdr:nvSpPr>
        <xdr:cNvPr id="155" name="n_1main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78" name="直線コネクタ 177"/>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9"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80" name="直線コネクタ 179"/>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1"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2" name="直線コネクタ 181"/>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83"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84" name="フローチャート : 判断 183"/>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85" name="フローチャート : 判断 184"/>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88646</xdr:rowOff>
    </xdr:from>
    <xdr:to>
      <xdr:col>15</xdr:col>
      <xdr:colOff>231775</xdr:colOff>
      <xdr:row>62</xdr:row>
      <xdr:rowOff>18796</xdr:rowOff>
    </xdr:to>
    <xdr:sp macro="" textlink="">
      <xdr:nvSpPr>
        <xdr:cNvPr id="191" name="円/楕円 190"/>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111523</xdr:rowOff>
    </xdr:from>
    <xdr:ext cx="469744" cy="259045"/>
    <xdr:sp macro="" textlink="">
      <xdr:nvSpPr>
        <xdr:cNvPr id="192" name="【体育館・プール】&#10;一人当たり面積該当値テキスト"/>
        <xdr:cNvSpPr txBox="1"/>
      </xdr:nvSpPr>
      <xdr:spPr>
        <a:xfrm>
          <a:off x="105664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70358</xdr:rowOff>
    </xdr:from>
    <xdr:to>
      <xdr:col>14</xdr:col>
      <xdr:colOff>79375</xdr:colOff>
      <xdr:row>62</xdr:row>
      <xdr:rowOff>508</xdr:rowOff>
    </xdr:to>
    <xdr:sp macro="" textlink="">
      <xdr:nvSpPr>
        <xdr:cNvPr id="193" name="円/楕円 192"/>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121158</xdr:rowOff>
    </xdr:from>
    <xdr:to>
      <xdr:col>15</xdr:col>
      <xdr:colOff>180975</xdr:colOff>
      <xdr:row>61</xdr:row>
      <xdr:rowOff>139446</xdr:rowOff>
    </xdr:to>
    <xdr:cxnSp macro="">
      <xdr:nvCxnSpPr>
        <xdr:cNvPr id="194" name="直線コネクタ 193"/>
        <xdr:cNvCxnSpPr/>
      </xdr:nvCxnSpPr>
      <xdr:spPr>
        <a:xfrm>
          <a:off x="9639300" y="10579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5351</xdr:rowOff>
    </xdr:from>
    <xdr:ext cx="469744" cy="259045"/>
    <xdr:sp macro="" textlink="">
      <xdr:nvSpPr>
        <xdr:cNvPr id="195" name="n_1aveValue【体育館・プール】&#10;一人当たり面積"/>
        <xdr:cNvSpPr txBox="1"/>
      </xdr:nvSpPr>
      <xdr:spPr>
        <a:xfrm>
          <a:off x="9391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17035</xdr:rowOff>
    </xdr:from>
    <xdr:ext cx="469744" cy="259045"/>
    <xdr:sp macro="" textlink="">
      <xdr:nvSpPr>
        <xdr:cNvPr id="196"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19" name="直線コネクタ 218"/>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20"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21" name="直線コネクタ 220"/>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22"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23" name="直線コネクタ 222"/>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26" name="フローチャート : 判断 225"/>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10161</xdr:rowOff>
    </xdr:from>
    <xdr:to>
      <xdr:col>6</xdr:col>
      <xdr:colOff>561975</xdr:colOff>
      <xdr:row>81</xdr:row>
      <xdr:rowOff>111761</xdr:rowOff>
    </xdr:to>
    <xdr:sp macro="" textlink="">
      <xdr:nvSpPr>
        <xdr:cNvPr id="232" name="円/楕円 231"/>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33038</xdr:rowOff>
    </xdr:from>
    <xdr:ext cx="405111" cy="259045"/>
    <xdr:sp macro="" textlink="">
      <xdr:nvSpPr>
        <xdr:cNvPr id="233" name="【福祉施設】&#10;有形固定資産減価償却率該当値テキスト"/>
        <xdr:cNvSpPr txBox="1"/>
      </xdr:nvSpPr>
      <xdr:spPr>
        <a:xfrm>
          <a:off x="47244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71882</xdr:rowOff>
    </xdr:from>
    <xdr:to>
      <xdr:col>5</xdr:col>
      <xdr:colOff>409575</xdr:colOff>
      <xdr:row>82</xdr:row>
      <xdr:rowOff>2032</xdr:rowOff>
    </xdr:to>
    <xdr:sp macro="" textlink="">
      <xdr:nvSpPr>
        <xdr:cNvPr id="234" name="円/楕円 233"/>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60961</xdr:rowOff>
    </xdr:from>
    <xdr:to>
      <xdr:col>6</xdr:col>
      <xdr:colOff>511175</xdr:colOff>
      <xdr:row>81</xdr:row>
      <xdr:rowOff>122682</xdr:rowOff>
    </xdr:to>
    <xdr:cxnSp macro="">
      <xdr:nvCxnSpPr>
        <xdr:cNvPr id="235" name="直線コネクタ 234"/>
        <xdr:cNvCxnSpPr/>
      </xdr:nvCxnSpPr>
      <xdr:spPr>
        <a:xfrm flipV="1">
          <a:off x="3797300" y="139484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141749</xdr:rowOff>
    </xdr:from>
    <xdr:ext cx="405111" cy="259045"/>
    <xdr:sp macro="" textlink="">
      <xdr:nvSpPr>
        <xdr:cNvPr id="236" name="n_1aveValue【福祉施設】&#10;有形固定資産減価償却率"/>
        <xdr:cNvSpPr txBox="1"/>
      </xdr:nvSpPr>
      <xdr:spPr>
        <a:xfrm>
          <a:off x="3582043"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18559</xdr:rowOff>
    </xdr:from>
    <xdr:ext cx="405111" cy="259045"/>
    <xdr:sp macro="" textlink="">
      <xdr:nvSpPr>
        <xdr:cNvPr id="237" name="n_1mainValue【福祉施設】&#10;有形固定資産減価償却率"/>
        <xdr:cNvSpPr txBox="1"/>
      </xdr:nvSpPr>
      <xdr:spPr>
        <a:xfrm>
          <a:off x="3582043"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59" name="直線コネクタ 258"/>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1" name="直線コネクタ 26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2"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3" name="直線コネクタ 262"/>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64"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5" name="フローチャート : 判断 264"/>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6" name="フローチャート : 判断 265"/>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7874</xdr:rowOff>
    </xdr:from>
    <xdr:to>
      <xdr:col>15</xdr:col>
      <xdr:colOff>231775</xdr:colOff>
      <xdr:row>84</xdr:row>
      <xdr:rowOff>109474</xdr:rowOff>
    </xdr:to>
    <xdr:sp macro="" textlink="">
      <xdr:nvSpPr>
        <xdr:cNvPr id="272" name="円/楕円 271"/>
        <xdr:cNvSpPr/>
      </xdr:nvSpPr>
      <xdr:spPr>
        <a:xfrm>
          <a:off x="104267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30751</xdr:rowOff>
    </xdr:from>
    <xdr:ext cx="469744" cy="259045"/>
    <xdr:sp macro="" textlink="">
      <xdr:nvSpPr>
        <xdr:cNvPr id="273" name="【福祉施設】&#10;一人当たり面積該当値テキスト"/>
        <xdr:cNvSpPr txBox="1"/>
      </xdr:nvSpPr>
      <xdr:spPr>
        <a:xfrm>
          <a:off x="10566400" y="142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7874</xdr:rowOff>
    </xdr:from>
    <xdr:to>
      <xdr:col>14</xdr:col>
      <xdr:colOff>79375</xdr:colOff>
      <xdr:row>84</xdr:row>
      <xdr:rowOff>109474</xdr:rowOff>
    </xdr:to>
    <xdr:sp macro="" textlink="">
      <xdr:nvSpPr>
        <xdr:cNvPr id="274" name="円/楕円 273"/>
        <xdr:cNvSpPr/>
      </xdr:nvSpPr>
      <xdr:spPr>
        <a:xfrm>
          <a:off x="958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58674</xdr:rowOff>
    </xdr:from>
    <xdr:to>
      <xdr:col>15</xdr:col>
      <xdr:colOff>180975</xdr:colOff>
      <xdr:row>84</xdr:row>
      <xdr:rowOff>58674</xdr:rowOff>
    </xdr:to>
    <xdr:cxnSp macro="">
      <xdr:nvCxnSpPr>
        <xdr:cNvPr id="275" name="直線コネクタ 274"/>
        <xdr:cNvCxnSpPr/>
      </xdr:nvCxnSpPr>
      <xdr:spPr>
        <a:xfrm>
          <a:off x="9639300" y="1446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102888</xdr:rowOff>
    </xdr:from>
    <xdr:ext cx="469744" cy="259045"/>
    <xdr:sp macro="" textlink="">
      <xdr:nvSpPr>
        <xdr:cNvPr id="276"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126001</xdr:rowOff>
    </xdr:from>
    <xdr:ext cx="469744" cy="259045"/>
    <xdr:sp macro="" textlink="">
      <xdr:nvSpPr>
        <xdr:cNvPr id="277" name="n_1mainValue【福祉施設】&#10;一人当たり面積"/>
        <xdr:cNvSpPr txBox="1"/>
      </xdr:nvSpPr>
      <xdr:spPr>
        <a:xfrm>
          <a:off x="93917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99" name="直線コネクタ 298"/>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0"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1" name="直線コネクタ 300"/>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2"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3" name="直線コネクタ 302"/>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304"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5" name="フローチャート : 判断 304"/>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80263</xdr:rowOff>
    </xdr:from>
    <xdr:to>
      <xdr:col>6</xdr:col>
      <xdr:colOff>561975</xdr:colOff>
      <xdr:row>101</xdr:row>
      <xdr:rowOff>10413</xdr:rowOff>
    </xdr:to>
    <xdr:sp macro="" textlink="">
      <xdr:nvSpPr>
        <xdr:cNvPr id="312" name="円/楕円 311"/>
        <xdr:cNvSpPr/>
      </xdr:nvSpPr>
      <xdr:spPr>
        <a:xfrm>
          <a:off x="45847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103140</xdr:rowOff>
    </xdr:from>
    <xdr:ext cx="405111" cy="259045"/>
    <xdr:sp macro="" textlink="">
      <xdr:nvSpPr>
        <xdr:cNvPr id="313" name="【市民会館】&#10;有形固定資産減価償却率該当値テキスト"/>
        <xdr:cNvSpPr txBox="1"/>
      </xdr:nvSpPr>
      <xdr:spPr>
        <a:xfrm>
          <a:off x="4724400" y="1707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103124</xdr:rowOff>
    </xdr:from>
    <xdr:to>
      <xdr:col>5</xdr:col>
      <xdr:colOff>409575</xdr:colOff>
      <xdr:row>100</xdr:row>
      <xdr:rowOff>33274</xdr:rowOff>
    </xdr:to>
    <xdr:sp macro="" textlink="">
      <xdr:nvSpPr>
        <xdr:cNvPr id="314" name="円/楕円 313"/>
        <xdr:cNvSpPr/>
      </xdr:nvSpPr>
      <xdr:spPr>
        <a:xfrm>
          <a:off x="3746500" y="170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153924</xdr:rowOff>
    </xdr:from>
    <xdr:to>
      <xdr:col>6</xdr:col>
      <xdr:colOff>511175</xdr:colOff>
      <xdr:row>100</xdr:row>
      <xdr:rowOff>131063</xdr:rowOff>
    </xdr:to>
    <xdr:cxnSp macro="">
      <xdr:nvCxnSpPr>
        <xdr:cNvPr id="315" name="直線コネクタ 314"/>
        <xdr:cNvCxnSpPr/>
      </xdr:nvCxnSpPr>
      <xdr:spPr>
        <a:xfrm>
          <a:off x="3797300" y="17127474"/>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163847</xdr:rowOff>
    </xdr:from>
    <xdr:ext cx="405111" cy="259045"/>
    <xdr:sp macro="" textlink="">
      <xdr:nvSpPr>
        <xdr:cNvPr id="316" name="n_1aveValue【市民会館】&#10;有形固定資産減価償却率"/>
        <xdr:cNvSpPr txBox="1"/>
      </xdr:nvSpPr>
      <xdr:spPr>
        <a:xfrm>
          <a:off x="3582043"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49801</xdr:rowOff>
    </xdr:from>
    <xdr:ext cx="405111" cy="259045"/>
    <xdr:sp macro="" textlink="">
      <xdr:nvSpPr>
        <xdr:cNvPr id="317" name="n_1mainValue【市民会館】&#10;有形固定資産減価償却率"/>
        <xdr:cNvSpPr txBox="1"/>
      </xdr:nvSpPr>
      <xdr:spPr>
        <a:xfrm>
          <a:off x="3582043" y="1685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1" name="直線コネクタ 340"/>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2"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3" name="直線コネクタ 34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4"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5" name="直線コネクタ 34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38116</xdr:rowOff>
    </xdr:from>
    <xdr:ext cx="469744" cy="259045"/>
    <xdr:sp macro="" textlink="">
      <xdr:nvSpPr>
        <xdr:cNvPr id="346" name="【市民会館】&#10;一人当たり面積平均値テキスト"/>
        <xdr:cNvSpPr txBox="1"/>
      </xdr:nvSpPr>
      <xdr:spPr>
        <a:xfrm>
          <a:off x="10566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7" name="フローチャート : 判断 34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48" name="フローチャート : 判断 347"/>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166370</xdr:rowOff>
    </xdr:from>
    <xdr:to>
      <xdr:col>15</xdr:col>
      <xdr:colOff>231775</xdr:colOff>
      <xdr:row>104</xdr:row>
      <xdr:rowOff>96520</xdr:rowOff>
    </xdr:to>
    <xdr:sp macro="" textlink="">
      <xdr:nvSpPr>
        <xdr:cNvPr id="354" name="円/楕円 353"/>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17797</xdr:rowOff>
    </xdr:from>
    <xdr:ext cx="469744" cy="259045"/>
    <xdr:sp macro="" textlink="">
      <xdr:nvSpPr>
        <xdr:cNvPr id="355" name="【市民会館】&#10;一人当たり面積該当値テキスト"/>
        <xdr:cNvSpPr txBox="1"/>
      </xdr:nvSpPr>
      <xdr:spPr>
        <a:xfrm>
          <a:off x="105664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158750</xdr:rowOff>
    </xdr:from>
    <xdr:to>
      <xdr:col>14</xdr:col>
      <xdr:colOff>79375</xdr:colOff>
      <xdr:row>104</xdr:row>
      <xdr:rowOff>88900</xdr:rowOff>
    </xdr:to>
    <xdr:sp macro="" textlink="">
      <xdr:nvSpPr>
        <xdr:cNvPr id="356" name="円/楕円 355"/>
        <xdr:cNvSpPr/>
      </xdr:nvSpPr>
      <xdr:spPr>
        <a:xfrm>
          <a:off x="9588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38100</xdr:rowOff>
    </xdr:from>
    <xdr:to>
      <xdr:col>15</xdr:col>
      <xdr:colOff>180975</xdr:colOff>
      <xdr:row>104</xdr:row>
      <xdr:rowOff>45720</xdr:rowOff>
    </xdr:to>
    <xdr:cxnSp macro="">
      <xdr:nvCxnSpPr>
        <xdr:cNvPr id="357" name="直線コネクタ 356"/>
        <xdr:cNvCxnSpPr/>
      </xdr:nvCxnSpPr>
      <xdr:spPr>
        <a:xfrm>
          <a:off x="9639300" y="1786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167657</xdr:rowOff>
    </xdr:from>
    <xdr:ext cx="469744" cy="259045"/>
    <xdr:sp macro="" textlink="">
      <xdr:nvSpPr>
        <xdr:cNvPr id="358"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105427</xdr:rowOff>
    </xdr:from>
    <xdr:ext cx="469744" cy="259045"/>
    <xdr:sp macro="" textlink="">
      <xdr:nvSpPr>
        <xdr:cNvPr id="359" name="n_1mainValue【市民会館】&#10;一人当たり面積"/>
        <xdr:cNvSpPr txBox="1"/>
      </xdr:nvSpPr>
      <xdr:spPr>
        <a:xfrm>
          <a:off x="9391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1" name="直線コネクタ 3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2" name="テキスト ボックス 3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3" name="直線コネクタ 3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4" name="テキスト ボックス 3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5" name="直線コネクタ 3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6" name="テキスト ボックス 3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7" name="直線コネクタ 3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8" name="テキスト ボックス 3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0" name="テキスト ボックス 3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xdr:rowOff>
    </xdr:from>
    <xdr:to>
      <xdr:col>23</xdr:col>
      <xdr:colOff>516889</xdr:colOff>
      <xdr:row>33</xdr:row>
      <xdr:rowOff>23622</xdr:rowOff>
    </xdr:to>
    <xdr:cxnSp macro="">
      <xdr:nvCxnSpPr>
        <xdr:cNvPr id="382" name="直線コネクタ 381"/>
        <xdr:cNvCxnSpPr/>
      </xdr:nvCxnSpPr>
      <xdr:spPr>
        <a:xfrm flipV="1">
          <a:off x="16318864" y="5663184"/>
          <a:ext cx="0" cy="1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161561</xdr:rowOff>
    </xdr:from>
    <xdr:ext cx="405111" cy="259045"/>
    <xdr:sp macro="" textlink="">
      <xdr:nvSpPr>
        <xdr:cNvPr id="383" name="【一般廃棄物処理施設】&#10;有形固定資産減価償却率最小値テキスト"/>
        <xdr:cNvSpPr txBox="1"/>
      </xdr:nvSpPr>
      <xdr:spPr>
        <a:xfrm>
          <a:off x="16408400" y="5819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33</xdr:row>
      <xdr:rowOff>23622</xdr:rowOff>
    </xdr:from>
    <xdr:to>
      <xdr:col>23</xdr:col>
      <xdr:colOff>606425</xdr:colOff>
      <xdr:row>33</xdr:row>
      <xdr:rowOff>23622</xdr:rowOff>
    </xdr:to>
    <xdr:cxnSp macro="">
      <xdr:nvCxnSpPr>
        <xdr:cNvPr id="384" name="直線コネクタ 383"/>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123461</xdr:rowOff>
    </xdr:from>
    <xdr:ext cx="405111" cy="259045"/>
    <xdr:sp macro="" textlink="">
      <xdr:nvSpPr>
        <xdr:cNvPr id="385" name="【一般廃棄物処理施設】&#10;有形固定資産減価償却率最大値テキスト"/>
        <xdr:cNvSpPr txBox="1"/>
      </xdr:nvSpPr>
      <xdr:spPr>
        <a:xfrm>
          <a:off x="16408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33</xdr:row>
      <xdr:rowOff>5334</xdr:rowOff>
    </xdr:from>
    <xdr:to>
      <xdr:col>23</xdr:col>
      <xdr:colOff>606425</xdr:colOff>
      <xdr:row>33</xdr:row>
      <xdr:rowOff>5334</xdr:rowOff>
    </xdr:to>
    <xdr:cxnSp macro="">
      <xdr:nvCxnSpPr>
        <xdr:cNvPr id="386" name="直線コネクタ 385"/>
        <xdr:cNvCxnSpPr/>
      </xdr:nvCxnSpPr>
      <xdr:spPr>
        <a:xfrm>
          <a:off x="16230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79011</xdr:rowOff>
    </xdr:from>
    <xdr:ext cx="405111" cy="259045"/>
    <xdr:sp macro="" textlink="">
      <xdr:nvSpPr>
        <xdr:cNvPr id="387" name="【一般廃棄物処理施設】&#10;有形固定資産減価償却率平均値テキスト"/>
        <xdr:cNvSpPr txBox="1"/>
      </xdr:nvSpPr>
      <xdr:spPr>
        <a:xfrm>
          <a:off x="16408400" y="55654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32</xdr:row>
      <xdr:rowOff>144272</xdr:rowOff>
    </xdr:from>
    <xdr:to>
      <xdr:col>23</xdr:col>
      <xdr:colOff>568325</xdr:colOff>
      <xdr:row>33</xdr:row>
      <xdr:rowOff>74422</xdr:rowOff>
    </xdr:to>
    <xdr:sp macro="" textlink="">
      <xdr:nvSpPr>
        <xdr:cNvPr id="388" name="フローチャート : 判断 387"/>
        <xdr:cNvSpPr/>
      </xdr:nvSpPr>
      <xdr:spPr>
        <a:xfrm>
          <a:off x="16268700" y="563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144272</xdr:rowOff>
    </xdr:from>
    <xdr:to>
      <xdr:col>23</xdr:col>
      <xdr:colOff>568325</xdr:colOff>
      <xdr:row>33</xdr:row>
      <xdr:rowOff>74422</xdr:rowOff>
    </xdr:to>
    <xdr:sp macro="" textlink="">
      <xdr:nvSpPr>
        <xdr:cNvPr id="394" name="円/楕円 393"/>
        <xdr:cNvSpPr/>
      </xdr:nvSpPr>
      <xdr:spPr>
        <a:xfrm>
          <a:off x="16268700" y="56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34561</xdr:rowOff>
    </xdr:from>
    <xdr:ext cx="405111" cy="259045"/>
    <xdr:sp macro="" textlink="">
      <xdr:nvSpPr>
        <xdr:cNvPr id="395" name="【一般廃棄物処理施設】&#10;有形固定資産減価償却率該当値テキスト"/>
        <xdr:cNvSpPr txBox="1"/>
      </xdr:nvSpPr>
      <xdr:spPr>
        <a:xfrm>
          <a:off x="16408400"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128270</xdr:rowOff>
    </xdr:from>
    <xdr:to>
      <xdr:col>22</xdr:col>
      <xdr:colOff>415925</xdr:colOff>
      <xdr:row>42</xdr:row>
      <xdr:rowOff>58420</xdr:rowOff>
    </xdr:to>
    <xdr:sp macro="" textlink="">
      <xdr:nvSpPr>
        <xdr:cNvPr id="396" name="円/楕円 395"/>
        <xdr:cNvSpPr/>
      </xdr:nvSpPr>
      <xdr:spPr>
        <a:xfrm>
          <a:off x="1543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23622</xdr:rowOff>
    </xdr:from>
    <xdr:to>
      <xdr:col>23</xdr:col>
      <xdr:colOff>517525</xdr:colOff>
      <xdr:row>42</xdr:row>
      <xdr:rowOff>7620</xdr:rowOff>
    </xdr:to>
    <xdr:cxnSp macro="">
      <xdr:nvCxnSpPr>
        <xdr:cNvPr id="397" name="直線コネクタ 396"/>
        <xdr:cNvCxnSpPr/>
      </xdr:nvCxnSpPr>
      <xdr:spPr>
        <a:xfrm flipV="1">
          <a:off x="15481300" y="5681472"/>
          <a:ext cx="838200" cy="15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74947</xdr:rowOff>
    </xdr:from>
    <xdr:ext cx="405111" cy="259045"/>
    <xdr:sp macro="" textlink="">
      <xdr:nvSpPr>
        <xdr:cNvPr id="398" name="n_1mainValue【一般廃棄物処理施設】&#10;有形固定資産減価償却率"/>
        <xdr:cNvSpPr txBox="1"/>
      </xdr:nvSpPr>
      <xdr:spPr>
        <a:xfrm>
          <a:off x="15266043" y="693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10" name="テキスト ボックス 40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12" name="テキスト ボックス 41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14" name="テキスト ボックス 41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16" name="テキスト ボックス 41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8" name="テキスト ボックス 41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20" name="テキスト ボックス 41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73402</xdr:rowOff>
    </xdr:from>
    <xdr:to>
      <xdr:col>32</xdr:col>
      <xdr:colOff>186689</xdr:colOff>
      <xdr:row>38</xdr:row>
      <xdr:rowOff>97460</xdr:rowOff>
    </xdr:to>
    <xdr:cxnSp macro="">
      <xdr:nvCxnSpPr>
        <xdr:cNvPr id="424" name="直線コネクタ 423"/>
        <xdr:cNvCxnSpPr/>
      </xdr:nvCxnSpPr>
      <xdr:spPr>
        <a:xfrm flipV="1">
          <a:off x="22160864" y="5731252"/>
          <a:ext cx="0" cy="88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101287</xdr:rowOff>
    </xdr:from>
    <xdr:ext cx="534377" cy="259045"/>
    <xdr:sp macro="" textlink="">
      <xdr:nvSpPr>
        <xdr:cNvPr id="425" name="【一般廃棄物処理施設】&#10;一人当たり有形固定資産（償却資産）額最小値テキスト"/>
        <xdr:cNvSpPr txBox="1"/>
      </xdr:nvSpPr>
      <xdr:spPr>
        <a:xfrm>
          <a:off x="22250400" y="66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38</xdr:row>
      <xdr:rowOff>97460</xdr:rowOff>
    </xdr:from>
    <xdr:to>
      <xdr:col>32</xdr:col>
      <xdr:colOff>276225</xdr:colOff>
      <xdr:row>38</xdr:row>
      <xdr:rowOff>97460</xdr:rowOff>
    </xdr:to>
    <xdr:cxnSp macro="">
      <xdr:nvCxnSpPr>
        <xdr:cNvPr id="426" name="直線コネクタ 425"/>
        <xdr:cNvCxnSpPr/>
      </xdr:nvCxnSpPr>
      <xdr:spPr>
        <a:xfrm>
          <a:off x="22072600" y="661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20079</xdr:rowOff>
    </xdr:from>
    <xdr:ext cx="599010" cy="259045"/>
    <xdr:sp macro="" textlink="">
      <xdr:nvSpPr>
        <xdr:cNvPr id="427" name="【一般廃棄物処理施設】&#10;一人当たり有形固定資産（償却資産）額最大値テキスト"/>
        <xdr:cNvSpPr txBox="1"/>
      </xdr:nvSpPr>
      <xdr:spPr>
        <a:xfrm>
          <a:off x="22250400" y="55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33</xdr:row>
      <xdr:rowOff>73402</xdr:rowOff>
    </xdr:from>
    <xdr:to>
      <xdr:col>32</xdr:col>
      <xdr:colOff>276225</xdr:colOff>
      <xdr:row>33</xdr:row>
      <xdr:rowOff>73402</xdr:rowOff>
    </xdr:to>
    <xdr:cxnSp macro="">
      <xdr:nvCxnSpPr>
        <xdr:cNvPr id="428" name="直線コネクタ 427"/>
        <xdr:cNvCxnSpPr/>
      </xdr:nvCxnSpPr>
      <xdr:spPr>
        <a:xfrm>
          <a:off x="22072600" y="57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101374</xdr:rowOff>
    </xdr:from>
    <xdr:ext cx="534377" cy="259045"/>
    <xdr:sp macro="" textlink="">
      <xdr:nvSpPr>
        <xdr:cNvPr id="429" name="【一般廃棄物処理施設】&#10;一人当たり有形固定資産（償却資産）額平均値テキスト"/>
        <xdr:cNvSpPr txBox="1"/>
      </xdr:nvSpPr>
      <xdr:spPr>
        <a:xfrm>
          <a:off x="22250400" y="6445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122947</xdr:rowOff>
    </xdr:from>
    <xdr:to>
      <xdr:col>32</xdr:col>
      <xdr:colOff>238125</xdr:colOff>
      <xdr:row>38</xdr:row>
      <xdr:rowOff>53097</xdr:rowOff>
    </xdr:to>
    <xdr:sp macro="" textlink="">
      <xdr:nvSpPr>
        <xdr:cNvPr id="430" name="フローチャート : 判断 429"/>
        <xdr:cNvSpPr/>
      </xdr:nvSpPr>
      <xdr:spPr>
        <a:xfrm>
          <a:off x="22110700" y="646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130785</xdr:rowOff>
    </xdr:from>
    <xdr:to>
      <xdr:col>32</xdr:col>
      <xdr:colOff>238125</xdr:colOff>
      <xdr:row>37</xdr:row>
      <xdr:rowOff>60935</xdr:rowOff>
    </xdr:to>
    <xdr:sp macro="" textlink="">
      <xdr:nvSpPr>
        <xdr:cNvPr id="436" name="円/楕円 435"/>
        <xdr:cNvSpPr/>
      </xdr:nvSpPr>
      <xdr:spPr>
        <a:xfrm>
          <a:off x="22110700" y="63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153662</xdr:rowOff>
    </xdr:from>
    <xdr:ext cx="534377" cy="259045"/>
    <xdr:sp macro="" textlink="">
      <xdr:nvSpPr>
        <xdr:cNvPr id="437" name="【一般廃棄物処理施設】&#10;一人当たり有形固定資産（償却資産）額該当値テキスト"/>
        <xdr:cNvSpPr txBox="1"/>
      </xdr:nvSpPr>
      <xdr:spPr>
        <a:xfrm>
          <a:off x="22250400" y="61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77717</xdr:rowOff>
    </xdr:from>
    <xdr:to>
      <xdr:col>31</xdr:col>
      <xdr:colOff>85725</xdr:colOff>
      <xdr:row>42</xdr:row>
      <xdr:rowOff>7867</xdr:rowOff>
    </xdr:to>
    <xdr:sp macro="" textlink="">
      <xdr:nvSpPr>
        <xdr:cNvPr id="438" name="円/楕円 437"/>
        <xdr:cNvSpPr/>
      </xdr:nvSpPr>
      <xdr:spPr>
        <a:xfrm>
          <a:off x="21272500" y="71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10135</xdr:rowOff>
    </xdr:from>
    <xdr:to>
      <xdr:col>32</xdr:col>
      <xdr:colOff>187325</xdr:colOff>
      <xdr:row>41</xdr:row>
      <xdr:rowOff>128517</xdr:rowOff>
    </xdr:to>
    <xdr:cxnSp macro="">
      <xdr:nvCxnSpPr>
        <xdr:cNvPr id="439" name="直線コネクタ 438"/>
        <xdr:cNvCxnSpPr/>
      </xdr:nvCxnSpPr>
      <xdr:spPr>
        <a:xfrm flipV="1">
          <a:off x="21323300" y="6353785"/>
          <a:ext cx="838200" cy="80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40</xdr:row>
      <xdr:rowOff>24394</xdr:rowOff>
    </xdr:from>
    <xdr:ext cx="534377" cy="259045"/>
    <xdr:sp macro="" textlink="">
      <xdr:nvSpPr>
        <xdr:cNvPr id="440" name="n_1mainValue【一般廃棄物処理施設】&#10;一人当たり有形固定資産（償却資産）額"/>
        <xdr:cNvSpPr txBox="1"/>
      </xdr:nvSpPr>
      <xdr:spPr>
        <a:xfrm>
          <a:off x="21043411" y="68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52" name="テキスト ボックス 45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62" name="テキスト ボックス 46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66" name="直線コネクタ 465"/>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67"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68" name="直線コネクタ 467"/>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69"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70" name="直線コネクタ 46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135362</xdr:rowOff>
    </xdr:from>
    <xdr:ext cx="405111" cy="259045"/>
    <xdr:sp macro="" textlink="">
      <xdr:nvSpPr>
        <xdr:cNvPr id="471" name="【保健センター・保健所】&#10;有形固定資産減価償却率平均値テキスト"/>
        <xdr:cNvSpPr txBox="1"/>
      </xdr:nvSpPr>
      <xdr:spPr>
        <a:xfrm>
          <a:off x="16408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72" name="フローチャート : 判断 471"/>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73" name="フローチャート : 判断 472"/>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161472</xdr:rowOff>
    </xdr:from>
    <xdr:to>
      <xdr:col>23</xdr:col>
      <xdr:colOff>568325</xdr:colOff>
      <xdr:row>62</xdr:row>
      <xdr:rowOff>91622</xdr:rowOff>
    </xdr:to>
    <xdr:sp macro="" textlink="">
      <xdr:nvSpPr>
        <xdr:cNvPr id="479" name="円/楕円 478"/>
        <xdr:cNvSpPr/>
      </xdr:nvSpPr>
      <xdr:spPr>
        <a:xfrm>
          <a:off x="16268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139899</xdr:rowOff>
    </xdr:from>
    <xdr:ext cx="405111" cy="259045"/>
    <xdr:sp macro="" textlink="">
      <xdr:nvSpPr>
        <xdr:cNvPr id="480" name="【保健センター・保健所】&#10;有形固定資産減価償却率該当値テキスト"/>
        <xdr:cNvSpPr txBox="1"/>
      </xdr:nvSpPr>
      <xdr:spPr>
        <a:xfrm>
          <a:off x="164084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4717</xdr:rowOff>
    </xdr:from>
    <xdr:to>
      <xdr:col>22</xdr:col>
      <xdr:colOff>415925</xdr:colOff>
      <xdr:row>62</xdr:row>
      <xdr:rowOff>106317</xdr:rowOff>
    </xdr:to>
    <xdr:sp macro="" textlink="">
      <xdr:nvSpPr>
        <xdr:cNvPr id="481" name="円/楕円 480"/>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40822</xdr:rowOff>
    </xdr:from>
    <xdr:to>
      <xdr:col>23</xdr:col>
      <xdr:colOff>517525</xdr:colOff>
      <xdr:row>62</xdr:row>
      <xdr:rowOff>55517</xdr:rowOff>
    </xdr:to>
    <xdr:cxnSp macro="">
      <xdr:nvCxnSpPr>
        <xdr:cNvPr id="482" name="直線コネクタ 481"/>
        <xdr:cNvCxnSpPr/>
      </xdr:nvCxnSpPr>
      <xdr:spPr>
        <a:xfrm flipV="1">
          <a:off x="15481300" y="1067072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42834</xdr:rowOff>
    </xdr:from>
    <xdr:ext cx="405111" cy="259045"/>
    <xdr:sp macro="" textlink="">
      <xdr:nvSpPr>
        <xdr:cNvPr id="483" name="n_1aveValue【保健センター・保健所】&#10;有形固定資産減価償却率"/>
        <xdr:cNvSpPr txBox="1"/>
      </xdr:nvSpPr>
      <xdr:spPr>
        <a:xfrm>
          <a:off x="15266043"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97444</xdr:rowOff>
    </xdr:from>
    <xdr:ext cx="405111" cy="259045"/>
    <xdr:sp macro="" textlink="">
      <xdr:nvSpPr>
        <xdr:cNvPr id="484" name="n_1mainValue【保健センター・保健所】&#10;有形固定資産減価償却率"/>
        <xdr:cNvSpPr txBox="1"/>
      </xdr:nvSpPr>
      <xdr:spPr>
        <a:xfrm>
          <a:off x="15266043"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95" name="直線コネクタ 4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96" name="テキスト ボックス 4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97" name="直線コネクタ 4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8" name="テキスト ボックス 4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9" name="直線コネクタ 4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00" name="テキスト ボックス 4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01" name="直線コネクタ 5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02" name="テキスト ボックス 5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03" name="直線コネクタ 5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04" name="テキスト ボックス 5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05" name="直線コネクタ 5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06" name="テキスト ボックス 5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510" name="直線コネクタ 509"/>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511"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512" name="直線コネクタ 511"/>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513"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514" name="直線コネクタ 51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515"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16" name="フローチャート : 判断 51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517" name="フローチャート : 判断 516"/>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14515</xdr:rowOff>
    </xdr:from>
    <xdr:to>
      <xdr:col>32</xdr:col>
      <xdr:colOff>238125</xdr:colOff>
      <xdr:row>60</xdr:row>
      <xdr:rowOff>116115</xdr:rowOff>
    </xdr:to>
    <xdr:sp macro="" textlink="">
      <xdr:nvSpPr>
        <xdr:cNvPr id="523" name="円/楕円 522"/>
        <xdr:cNvSpPr/>
      </xdr:nvSpPr>
      <xdr:spPr>
        <a:xfrm>
          <a:off x="22110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37392</xdr:rowOff>
    </xdr:from>
    <xdr:ext cx="469744" cy="259045"/>
    <xdr:sp macro="" textlink="">
      <xdr:nvSpPr>
        <xdr:cNvPr id="524" name="【保健センター・保健所】&#10;一人当たり面積該当値テキスト"/>
        <xdr:cNvSpPr txBox="1"/>
      </xdr:nvSpPr>
      <xdr:spPr>
        <a:xfrm>
          <a:off x="22250400"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14515</xdr:rowOff>
    </xdr:from>
    <xdr:to>
      <xdr:col>31</xdr:col>
      <xdr:colOff>85725</xdr:colOff>
      <xdr:row>60</xdr:row>
      <xdr:rowOff>116115</xdr:rowOff>
    </xdr:to>
    <xdr:sp macro="" textlink="">
      <xdr:nvSpPr>
        <xdr:cNvPr id="525" name="円/楕円 524"/>
        <xdr:cNvSpPr/>
      </xdr:nvSpPr>
      <xdr:spPr>
        <a:xfrm>
          <a:off x="2127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65315</xdr:rowOff>
    </xdr:from>
    <xdr:to>
      <xdr:col>32</xdr:col>
      <xdr:colOff>187325</xdr:colOff>
      <xdr:row>60</xdr:row>
      <xdr:rowOff>65315</xdr:rowOff>
    </xdr:to>
    <xdr:cxnSp macro="">
      <xdr:nvCxnSpPr>
        <xdr:cNvPr id="526" name="直線コネクタ 525"/>
        <xdr:cNvCxnSpPr/>
      </xdr:nvCxnSpPr>
      <xdr:spPr>
        <a:xfrm>
          <a:off x="21323300" y="1035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131734</xdr:rowOff>
    </xdr:from>
    <xdr:ext cx="469744" cy="259045"/>
    <xdr:sp macro="" textlink="">
      <xdr:nvSpPr>
        <xdr:cNvPr id="527"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132642</xdr:rowOff>
    </xdr:from>
    <xdr:ext cx="469744" cy="259045"/>
    <xdr:sp macro="" textlink="">
      <xdr:nvSpPr>
        <xdr:cNvPr id="528" name="n_1main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30" name="正方形/長方形 52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31" name="正方形/長方形 53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32" name="正方形/長方形 53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33" name="正方形/長方形 53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36" name="正方形/長方形 53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37" name="正方形/長方形 53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38" name="正方形/長方形 53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9" name="正方形/長方形 53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9" name="テキスト ボックス 5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63" name="直線コネクタ 562"/>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64"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65" name="直線コネクタ 564"/>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66"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67" name="直線コネクタ 566"/>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568"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69" name="フローチャート : 判断 568"/>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70" name="フローチャート : 判断 569"/>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576" name="円/楕円 575"/>
        <xdr:cNvSpPr/>
      </xdr:nvSpPr>
      <xdr:spPr>
        <a:xfrm>
          <a:off x="16268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84853</xdr:rowOff>
    </xdr:from>
    <xdr:ext cx="405111" cy="259045"/>
    <xdr:sp macro="" textlink="">
      <xdr:nvSpPr>
        <xdr:cNvPr id="577" name="【庁舎】&#10;有形固定資産減価償却率該当値テキスト"/>
        <xdr:cNvSpPr txBox="1"/>
      </xdr:nvSpPr>
      <xdr:spPr>
        <a:xfrm>
          <a:off x="16408400" y="1774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77978</xdr:rowOff>
    </xdr:from>
    <xdr:to>
      <xdr:col>22</xdr:col>
      <xdr:colOff>415925</xdr:colOff>
      <xdr:row>105</xdr:row>
      <xdr:rowOff>8128</xdr:rowOff>
    </xdr:to>
    <xdr:sp macro="" textlink="">
      <xdr:nvSpPr>
        <xdr:cNvPr id="578" name="円/楕円 577"/>
        <xdr:cNvSpPr/>
      </xdr:nvSpPr>
      <xdr:spPr>
        <a:xfrm>
          <a:off x="15430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112776</xdr:rowOff>
    </xdr:from>
    <xdr:to>
      <xdr:col>23</xdr:col>
      <xdr:colOff>517525</xdr:colOff>
      <xdr:row>104</xdr:row>
      <xdr:rowOff>128778</xdr:rowOff>
    </xdr:to>
    <xdr:cxnSp macro="">
      <xdr:nvCxnSpPr>
        <xdr:cNvPr id="579" name="直線コネクタ 578"/>
        <xdr:cNvCxnSpPr/>
      </xdr:nvCxnSpPr>
      <xdr:spPr>
        <a:xfrm flipV="1">
          <a:off x="15481300" y="1794357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20083</xdr:rowOff>
    </xdr:from>
    <xdr:ext cx="405111" cy="259045"/>
    <xdr:sp macro="" textlink="">
      <xdr:nvSpPr>
        <xdr:cNvPr id="580"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170705</xdr:rowOff>
    </xdr:from>
    <xdr:ext cx="405111" cy="259045"/>
    <xdr:sp macro="" textlink="">
      <xdr:nvSpPr>
        <xdr:cNvPr id="581" name="n_1mainValue【庁舎】&#10;有形固定資産減価償却率"/>
        <xdr:cNvSpPr txBox="1"/>
      </xdr:nvSpPr>
      <xdr:spPr>
        <a:xfrm>
          <a:off x="15266043"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607" name="直線コネクタ 606"/>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608"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609" name="直線コネクタ 60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610"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611" name="直線コネクタ 610"/>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612"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613" name="フローチャート : 判断 612"/>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614" name="フローチャート : 判断 613"/>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907</xdr:rowOff>
    </xdr:from>
    <xdr:to>
      <xdr:col>32</xdr:col>
      <xdr:colOff>238125</xdr:colOff>
      <xdr:row>105</xdr:row>
      <xdr:rowOff>102507</xdr:rowOff>
    </xdr:to>
    <xdr:sp macro="" textlink="">
      <xdr:nvSpPr>
        <xdr:cNvPr id="620" name="円/楕円 619"/>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23784</xdr:rowOff>
    </xdr:from>
    <xdr:ext cx="469744" cy="259045"/>
    <xdr:sp macro="" textlink="">
      <xdr:nvSpPr>
        <xdr:cNvPr id="621" name="【庁舎】&#10;一人当たり面積該当値テキスト"/>
        <xdr:cNvSpPr txBox="1"/>
      </xdr:nvSpPr>
      <xdr:spPr>
        <a:xfrm>
          <a:off x="222504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7438</xdr:rowOff>
    </xdr:from>
    <xdr:to>
      <xdr:col>31</xdr:col>
      <xdr:colOff>85725</xdr:colOff>
      <xdr:row>105</xdr:row>
      <xdr:rowOff>109038</xdr:rowOff>
    </xdr:to>
    <xdr:sp macro="" textlink="">
      <xdr:nvSpPr>
        <xdr:cNvPr id="622" name="円/楕円 621"/>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51707</xdr:rowOff>
    </xdr:from>
    <xdr:to>
      <xdr:col>32</xdr:col>
      <xdr:colOff>187325</xdr:colOff>
      <xdr:row>105</xdr:row>
      <xdr:rowOff>58238</xdr:rowOff>
    </xdr:to>
    <xdr:cxnSp macro="">
      <xdr:nvCxnSpPr>
        <xdr:cNvPr id="623" name="直線コネクタ 622"/>
        <xdr:cNvCxnSpPr/>
      </xdr:nvCxnSpPr>
      <xdr:spPr>
        <a:xfrm flipV="1">
          <a:off x="21323300" y="18053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44648</xdr:rowOff>
    </xdr:from>
    <xdr:ext cx="469744" cy="259045"/>
    <xdr:sp macro="" textlink="">
      <xdr:nvSpPr>
        <xdr:cNvPr id="624" name="n_1ave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125565</xdr:rowOff>
    </xdr:from>
    <xdr:ext cx="469744" cy="259045"/>
    <xdr:sp macro="" textlink="">
      <xdr:nvSpPr>
        <xdr:cNvPr id="625"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図書館については、有形固定資産減価償却率が２．８ポイント低下したが、これは、平成２８年度の下落合図書館の建設によるものである。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各施設の多くが、有形固定資産減価償却率が上昇しているが、中長期修繕計画等により計画的に修繕を行っており、使用する上での問題はない。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また、清掃一部事務組合への分担金を計上している。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平成２４年度以降では、２３区平均を上回っており、ほぼ横ばいとなっている。</a:t>
          </a:r>
          <a:endParaRPr kumimoji="1" lang="en-US" altLang="ja-JP" sz="1300">
            <a:latin typeface="ＭＳ Ｐゴシック"/>
          </a:endParaRPr>
        </a:p>
        <a:p>
          <a:r>
            <a:rPr kumimoji="1" lang="ja-JP" altLang="en-US" sz="1300">
              <a:latin typeface="ＭＳ Ｐゴシック"/>
            </a:rPr>
            <a:t>平成２８年度は、前年度と比較し０．０２増加しており、今後とも効果的な財源配分に努めるとともに、滞納額の圧縮や更なる収納業務の強化に取り組み、財政の健全化を推進していく。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83655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等が、扶助費等の増に伴い０．７％の増となり、分母である歳入経常一般財源等が、特別区税の増があったものの地方消費税交付金の減等により△０．４％の減となったことにより、前年度より０．８ ポイント増の８２．５％となりました。依然として適正水準である７０～８０％を超えており、行政評価や決算実績などに基づく</a:t>
          </a:r>
          <a:r>
            <a:rPr kumimoji="1" lang="en-US" altLang="ja-JP" sz="1300">
              <a:latin typeface="ＭＳ Ｐゴシック"/>
            </a:rPr>
            <a:t>PCDA</a:t>
          </a:r>
          <a:r>
            <a:rPr kumimoji="1" lang="ja-JP" altLang="en-US" sz="1300">
              <a:latin typeface="ＭＳ Ｐゴシック"/>
            </a:rPr>
            <a:t>サイクルによる事務事業の見直し、内部管理経費の精査など徹底した経費削減に取り組みます。</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64</xdr:row>
      <xdr:rowOff>160020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7110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132097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64</xdr:row>
      <xdr:rowOff>160020</xdr:rowOff>
    </xdr:from>
    <xdr:to>
      <xdr:col>7</xdr:col>
      <xdr:colOff>241300</xdr:colOff>
      <xdr:row>64</xdr:row>
      <xdr:rowOff>160020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96203</xdr:rowOff>
    </xdr:from>
    <xdr:to>
      <xdr:col>7</xdr:col>
      <xdr:colOff>152400</xdr:colOff>
      <xdr:row>63</xdr:row>
      <xdr:rowOff>144463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9755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88599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72072</xdr:rowOff>
    </xdr:from>
    <xdr:to>
      <xdr:col>7</xdr:col>
      <xdr:colOff>203200</xdr:colOff>
      <xdr:row>63</xdr:row>
      <xdr:rowOff>2222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96203</xdr:rowOff>
    </xdr:from>
    <xdr:to>
      <xdr:col>6</xdr:col>
      <xdr:colOff>0</xdr:colOff>
      <xdr:row>64</xdr:row>
      <xdr:rowOff>57468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9755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153035</xdr:rowOff>
    </xdr:from>
    <xdr:to>
      <xdr:col>6</xdr:col>
      <xdr:colOff>50800</xdr:colOff>
      <xdr:row>62</xdr:row>
      <xdr:rowOff>83185</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57468</xdr:rowOff>
    </xdr:from>
    <xdr:to>
      <xdr:col>4</xdr:col>
      <xdr:colOff>482600</xdr:colOff>
      <xdr:row>65</xdr:row>
      <xdr:rowOff>42863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3026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156528</xdr:rowOff>
    </xdr:from>
    <xdr:to>
      <xdr:col>4</xdr:col>
      <xdr:colOff>533400</xdr:colOff>
      <xdr:row>63</xdr:row>
      <xdr:rowOff>86678</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96855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42863</xdr:rowOff>
    </xdr:from>
    <xdr:to>
      <xdr:col>3</xdr:col>
      <xdr:colOff>279400</xdr:colOff>
      <xdr:row>66</xdr:row>
      <xdr:rowOff>16193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18711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93663</xdr:rowOff>
    </xdr:from>
    <xdr:to>
      <xdr:col>7</xdr:col>
      <xdr:colOff>203200</xdr:colOff>
      <xdr:row>64</xdr:row>
      <xdr:rowOff>23813</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65740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45403</xdr:rowOff>
    </xdr:from>
    <xdr:to>
      <xdr:col>6</xdr:col>
      <xdr:colOff>50800</xdr:colOff>
      <xdr:row>63</xdr:row>
      <xdr:rowOff>147003</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131780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6668</xdr:rowOff>
    </xdr:from>
    <xdr:to>
      <xdr:col>4</xdr:col>
      <xdr:colOff>533400</xdr:colOff>
      <xdr:row>64</xdr:row>
      <xdr:rowOff>108268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93045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163513</xdr:rowOff>
    </xdr:from>
    <xdr:to>
      <xdr:col>3</xdr:col>
      <xdr:colOff>330200</xdr:colOff>
      <xdr:row>65</xdr:row>
      <xdr:rowOff>93663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78440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136843</xdr:rowOff>
    </xdr:from>
    <xdr:to>
      <xdr:col>2</xdr:col>
      <xdr:colOff>127000</xdr:colOff>
      <xdr:row>66</xdr:row>
      <xdr:rowOff>66993</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51770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情報セキュリティ強化対策に伴うシステム改修経費の増等による物件費の増により、前年度より１９９円の増となった。</a:t>
          </a:r>
          <a:endParaRPr kumimoji="1" lang="en-US" altLang="ja-JP" sz="1300">
            <a:latin typeface="ＭＳ Ｐゴシック"/>
          </a:endParaRPr>
        </a:p>
        <a:p>
          <a:r>
            <a:rPr kumimoji="1" lang="ja-JP" altLang="en-US" sz="1300">
              <a:latin typeface="ＭＳ Ｐゴシック"/>
            </a:rPr>
            <a:t>平成２４年度以降で２番目に高い数値となり、依然として前年度同様２３区平均を上回っている。これは、特別出張所、幼稚園などの施設が多数あり、職員数が多いことに伴う人件費が主な要因だが、引き続き定数の適正化に取組むことにより、人件費の削減を進める。 また、事務事業の見直しを進め、施設管理経費等の物件費の縮減 に努めていく。 </a:t>
          </a: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75585</xdr:rowOff>
    </xdr:from>
    <xdr:to>
      <xdr:col>7</xdr:col>
      <xdr:colOff>152400</xdr:colOff>
      <xdr:row>82</xdr:row>
      <xdr:rowOff>76544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34485"/>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75585</xdr:rowOff>
    </xdr:from>
    <xdr:to>
      <xdr:col>6</xdr:col>
      <xdr:colOff>0</xdr:colOff>
      <xdr:row>82</xdr:row>
      <xdr:rowOff>76898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134485"/>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68828</xdr:rowOff>
    </xdr:from>
    <xdr:to>
      <xdr:col>4</xdr:col>
      <xdr:colOff>482600</xdr:colOff>
      <xdr:row>82</xdr:row>
      <xdr:rowOff>76898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27728"/>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68828</xdr:rowOff>
    </xdr:from>
    <xdr:to>
      <xdr:col>3</xdr:col>
      <xdr:colOff>279400</xdr:colOff>
      <xdr:row>82</xdr:row>
      <xdr:rowOff>71834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27728"/>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25744</xdr:rowOff>
    </xdr:from>
    <xdr:to>
      <xdr:col>7</xdr:col>
      <xdr:colOff>203200</xdr:colOff>
      <xdr:row>82</xdr:row>
      <xdr:rowOff>127344</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4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169271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24785</xdr:rowOff>
    </xdr:from>
    <xdr:to>
      <xdr:col>6</xdr:col>
      <xdr:colOff>50800</xdr:colOff>
      <xdr:row>82</xdr:row>
      <xdr:rowOff>126385</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40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111162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17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26098</xdr:rowOff>
    </xdr:from>
    <xdr:to>
      <xdr:col>4</xdr:col>
      <xdr:colOff>533400</xdr:colOff>
      <xdr:row>82</xdr:row>
      <xdr:rowOff>127698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40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112475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7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18028</xdr:rowOff>
    </xdr:from>
    <xdr:to>
      <xdr:col>3</xdr:col>
      <xdr:colOff>330200</xdr:colOff>
      <xdr:row>82</xdr:row>
      <xdr:rowOff>119628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40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104405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6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21034</xdr:rowOff>
    </xdr:from>
    <xdr:to>
      <xdr:col>2</xdr:col>
      <xdr:colOff>127000</xdr:colOff>
      <xdr:row>82</xdr:row>
      <xdr:rowOff>122634</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4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107411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6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前年度と比較して、指数は０．４ポイント増加し、９９．２となったが、２３区平均を下回っており、今後も給与水準の適正化が図られるように努めていく。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76905</xdr:rowOff>
    </xdr:from>
    <xdr:to>
      <xdr:col>24</xdr:col>
      <xdr:colOff>558800</xdr:colOff>
      <xdr:row>84</xdr:row>
      <xdr:rowOff>82550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135805"/>
          <a:ext cx="0" cy="348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163282</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82</xdr:row>
      <xdr:rowOff>76905</xdr:rowOff>
    </xdr:from>
    <xdr:to>
      <xdr:col>24</xdr:col>
      <xdr:colOff>647700</xdr:colOff>
      <xdr:row>82</xdr:row>
      <xdr:rowOff>76905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170745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17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155521</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214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117122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0017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83</xdr:row>
      <xdr:rowOff>26105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00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170745</xdr:rowOff>
    </xdr:from>
    <xdr:to>
      <xdr:col>22</xdr:col>
      <xdr:colOff>254000</xdr:colOff>
      <xdr:row>82</xdr:row>
      <xdr:rowOff>100895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85672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136878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256455"/>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41222</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0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平成２４年度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平成２７年度</a:t>
          </a:r>
          <a:r>
            <a:rPr kumimoji="1" lang="ja-JP" altLang="en-US" sz="1300">
              <a:latin typeface="ＭＳ Ｐゴシック"/>
            </a:rPr>
            <a:t>に</a:t>
          </a:r>
          <a:r>
            <a:rPr kumimoji="1" lang="ja-JP" altLang="ja-JP" sz="1300">
              <a:solidFill>
                <a:schemeClr val="dk1"/>
              </a:solidFill>
              <a:effectLst/>
              <a:latin typeface="+mn-lt"/>
              <a:ea typeface="+mn-ea"/>
              <a:cs typeface="+mn-cs"/>
            </a:rPr>
            <a:t>定員適正化計画に</a:t>
          </a:r>
          <a:r>
            <a:rPr kumimoji="1" lang="ja-JP" altLang="en-US" sz="1300">
              <a:solidFill>
                <a:schemeClr val="dk1"/>
              </a:solidFill>
              <a:effectLst/>
              <a:latin typeface="+mn-lt"/>
              <a:ea typeface="+mn-ea"/>
              <a:cs typeface="+mn-cs"/>
            </a:rPr>
            <a:t>基づき</a:t>
          </a:r>
          <a:r>
            <a:rPr kumimoji="1" lang="ja-JP" altLang="ja-JP" sz="1300">
              <a:solidFill>
                <a:schemeClr val="dk1"/>
              </a:solidFill>
              <a:effectLst/>
              <a:latin typeface="+mn-lt"/>
              <a:ea typeface="+mn-ea"/>
              <a:cs typeface="+mn-cs"/>
            </a:rPr>
            <a:t>、</a:t>
          </a:r>
          <a:r>
            <a:rPr kumimoji="1" lang="ja-JP" altLang="en-US" sz="1300">
              <a:latin typeface="ＭＳ Ｐゴシック"/>
            </a:rPr>
            <a:t>２１９名の削減を行い、平成２８年度においては２０名の削減を行いました。今後も、業務の委託化推進等により、職員数の増加を抑制し定員の適正化に努めていく。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1028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45718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1028</xdr:rowOff>
    </xdr:from>
    <xdr:to>
      <xdr:col>23</xdr:col>
      <xdr:colOff>406400</xdr:colOff>
      <xdr:row>61</xdr:row>
      <xdr:rowOff>9072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45947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9072</xdr:rowOff>
    </xdr:from>
    <xdr:to>
      <xdr:col>22</xdr:col>
      <xdr:colOff>203200</xdr:colOff>
      <xdr:row>61</xdr:row>
      <xdr:rowOff>32052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46752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41245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490502"/>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91457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121678</xdr:rowOff>
    </xdr:from>
    <xdr:to>
      <xdr:col>23</xdr:col>
      <xdr:colOff>457200</xdr:colOff>
      <xdr:row>61</xdr:row>
      <xdr:rowOff>51828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36605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9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129722</xdr:rowOff>
    </xdr:from>
    <xdr:to>
      <xdr:col>22</xdr:col>
      <xdr:colOff>254000</xdr:colOff>
      <xdr:row>61</xdr:row>
      <xdr:rowOff>59872</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44649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152702</xdr:rowOff>
    </xdr:from>
    <xdr:to>
      <xdr:col>21</xdr:col>
      <xdr:colOff>50800</xdr:colOff>
      <xdr:row>61</xdr:row>
      <xdr:rowOff>82852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67629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161895</xdr:rowOff>
    </xdr:from>
    <xdr:to>
      <xdr:col>19</xdr:col>
      <xdr:colOff>533400</xdr:colOff>
      <xdr:row>61</xdr:row>
      <xdr:rowOff>92045</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76822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5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平成２４年度以降改善が続き、２８年度は対前年度０．５ポイントの減となっており、前年度同様２３区平均を下回っている。今後とも実質公債費比率の急激な変化を抑え、健全な財政運営に努めていく。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117475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034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04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131885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前年度同様、将来負担比率は算定比率が負の値となり、将来負担比率はない。今後も、地方債償還額の急激な変化を抑えつつ、公債費負担の適正化に努める等の対応を継続していく。 </a:t>
          </a: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0" name="将来負担の状況平均値テキスト">
          <a:extLst>
            <a:ext uri="{FF2B5EF4-FFF2-40B4-BE49-F238E27FC236}">
              <a16:creationId xmlns:a16="http://schemas.microsoft.com/office/drawing/2014/main" id="{00000000-0008-0000-0300-0000AE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1" name="フローチャート : 判断 430">
          <a:extLst>
            <a:ext uri="{FF2B5EF4-FFF2-40B4-BE49-F238E27FC236}">
              <a16:creationId xmlns:a16="http://schemas.microsoft.com/office/drawing/2014/main" id="{00000000-0008-0000-0300-0000AF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2" name="フローチャート : 判断 431">
          <a:extLst>
            <a:ext uri="{FF2B5EF4-FFF2-40B4-BE49-F238E27FC236}">
              <a16:creationId xmlns:a16="http://schemas.microsoft.com/office/drawing/2014/main" id="{00000000-0008-0000-0300-0000B0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３区平均を上回っているが、これは他区と比較し、特別出張所、幼稚園などの施設が多く、職員数が多いことが主な要因である。平成２４年度から平成２７年度を計画期間とする第二次実行計画では、２０１名の定員削減を目標に取組み、その結果、目標を上回る２１９名の削減を行った。今後も、引き続き定数の適正化に取組み、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7257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2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223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40</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07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41</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03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166007</xdr:rowOff>
    </xdr:from>
    <xdr:to>
      <xdr:col>3</xdr:col>
      <xdr:colOff>193675</xdr:colOff>
      <xdr:row>40</xdr:row>
      <xdr:rowOff>96157</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８年度は、対前年度０．２ポイント減少の２０．３％ですが、引き続き２３区平均を上回っている。これは、指定管理者制度の導入の推進により、施設の管理経費について職員人件費から委託料へシフトしていることが主な要因である。今後は、施設管理委託料等の更なる適正化に取組み、物件費の縮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6350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9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41927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139700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88900</xdr:rowOff>
    </xdr:from>
    <xdr:to>
      <xdr:col>20</xdr:col>
      <xdr:colOff>209550</xdr:colOff>
      <xdr:row>17</xdr:row>
      <xdr:rowOff>19050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以降増加傾向であり、前年度と比較し、０．８ポイント増加している。今後も保育委託費等の社会保障給付費の増が引き続き見込まれるため、将来的な財政収支見通しの中で、人件費・公債費を含む義務的経費全体の動向を捉え、財政の柔軟性を確保す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116115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73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113393</xdr:rowOff>
    </xdr:from>
    <xdr:to>
      <xdr:col>5</xdr:col>
      <xdr:colOff>549275</xdr:colOff>
      <xdr:row>58</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113393</xdr:rowOff>
    </xdr:from>
    <xdr:to>
      <xdr:col>4</xdr:col>
      <xdr:colOff>346075</xdr:colOff>
      <xdr:row>57</xdr:row>
      <xdr:rowOff>124278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57</xdr:row>
      <xdr:rowOff>124278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62593</xdr:rowOff>
    </xdr:from>
    <xdr:to>
      <xdr:col>4</xdr:col>
      <xdr:colOff>396875</xdr:colOff>
      <xdr:row>57</xdr:row>
      <xdr:rowOff>164193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会計への繰出金の減などにより、前年度より０．５ポイント減少し、平成２４年度以降で初めて２３区平均を下回った。引き続き、保険料の徴収強化等により、普通会計の負担を減らすよう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7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59</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平成２６年度以降ほぼ横ばいとなっており、２３区平均を下回っている。今後も外郭団体等への補助金の更なる適正化等により、縮減に努めていく。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36</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165100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満期一括償還等により、前年度より０．６ポイント増加し、２３区平均を上回った。今後の起債発行においても、引き続き世代間の公平な負担を図るとともに、地方債償還額の急激な変化を抑えつつ、公債費負担の適正化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80</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02920"/>
          <a:ext cx="88900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80</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156211</xdr:rowOff>
    </xdr:from>
    <xdr:to>
      <xdr:col>4</xdr:col>
      <xdr:colOff>396875</xdr:colOff>
      <xdr:row>80</xdr:row>
      <xdr:rowOff>86361</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71138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153688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２３区平均を上回っている。今後とも行財政改革への取組みを通じ経常的経費の削減に努めていく。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619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45738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73661</xdr:rowOff>
    </xdr:from>
    <xdr:to>
      <xdr:col>24</xdr:col>
      <xdr:colOff>120650</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31750</xdr:rowOff>
    </xdr:from>
    <xdr:to>
      <xdr:col>24</xdr:col>
      <xdr:colOff>31750</xdr:colOff>
      <xdr:row>79</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76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79</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80</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610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110489</xdr:rowOff>
    </xdr:from>
    <xdr:to>
      <xdr:col>21</xdr:col>
      <xdr:colOff>412750</xdr:colOff>
      <xdr:row>78</xdr:row>
      <xdr:rowOff>40639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81280</xdr:rowOff>
    </xdr:from>
    <xdr:to>
      <xdr:col>20</xdr:col>
      <xdr:colOff>158750</xdr:colOff>
      <xdr:row>81</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79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83820</xdr:rowOff>
    </xdr:from>
    <xdr:to>
      <xdr:col>20</xdr:col>
      <xdr:colOff>209550</xdr:colOff>
      <xdr:row>79</xdr:row>
      <xdr:rowOff>13970</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137161</xdr:rowOff>
    </xdr:from>
    <xdr:to>
      <xdr:col>21</xdr:col>
      <xdr:colOff>412750</xdr:colOff>
      <xdr:row>79</xdr:row>
      <xdr:rowOff>67311</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52088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49530</xdr:rowOff>
    </xdr:from>
    <xdr:to>
      <xdr:col>19</xdr:col>
      <xdr:colOff>6350</xdr:colOff>
      <xdr:row>81</xdr:row>
      <xdr:rowOff>151130</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東京都新宿区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116746</xdr:rowOff>
    </xdr:from>
    <xdr:to>
      <xdr:col>4</xdr:col>
      <xdr:colOff>1117600</xdr:colOff>
      <xdr:row>17</xdr:row>
      <xdr:rowOff>121067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9021"/>
          <a:ext cx="6477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95290</xdr:rowOff>
    </xdr:from>
    <xdr:to>
      <xdr:col>4</xdr:col>
      <xdr:colOff>469900</xdr:colOff>
      <xdr:row>17</xdr:row>
      <xdr:rowOff>116746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57565"/>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88780</xdr:rowOff>
    </xdr:from>
    <xdr:to>
      <xdr:col>3</xdr:col>
      <xdr:colOff>904875</xdr:colOff>
      <xdr:row>17</xdr:row>
      <xdr:rowOff>95290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1055"/>
          <a:ext cx="698500" cy="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68849</xdr:rowOff>
    </xdr:from>
    <xdr:to>
      <xdr:col>3</xdr:col>
      <xdr:colOff>206375</xdr:colOff>
      <xdr:row>17</xdr:row>
      <xdr:rowOff>88780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1124"/>
          <a:ext cx="698500" cy="1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70267</xdr:rowOff>
    </xdr:from>
    <xdr:to>
      <xdr:col>5</xdr:col>
      <xdr:colOff>34925</xdr:colOff>
      <xdr:row>18</xdr:row>
      <xdr:rowOff>417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03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86794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65946</xdr:rowOff>
    </xdr:from>
    <xdr:to>
      <xdr:col>4</xdr:col>
      <xdr:colOff>520700</xdr:colOff>
      <xdr:row>17</xdr:row>
      <xdr:rowOff>167546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02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6273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44490</xdr:rowOff>
    </xdr:from>
    <xdr:to>
      <xdr:col>3</xdr:col>
      <xdr:colOff>955675</xdr:colOff>
      <xdr:row>17</xdr:row>
      <xdr:rowOff>146090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00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156267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37980</xdr:rowOff>
    </xdr:from>
    <xdr:to>
      <xdr:col>3</xdr:col>
      <xdr:colOff>257175</xdr:colOff>
      <xdr:row>17</xdr:row>
      <xdr:rowOff>139580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00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18049</xdr:rowOff>
    </xdr:from>
    <xdr:to>
      <xdr:col>2</xdr:col>
      <xdr:colOff>692150</xdr:colOff>
      <xdr:row>17</xdr:row>
      <xdr:rowOff>119649</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98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129826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56591</xdr:rowOff>
    </xdr:from>
    <xdr:to>
      <xdr:col>4</xdr:col>
      <xdr:colOff>1117600</xdr:colOff>
      <xdr:row>36</xdr:row>
      <xdr:rowOff>71287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009841"/>
          <a:ext cx="6477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198846</xdr:rowOff>
    </xdr:from>
    <xdr:to>
      <xdr:col>4</xdr:col>
      <xdr:colOff>469900</xdr:colOff>
      <xdr:row>36</xdr:row>
      <xdr:rowOff>71287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809196"/>
          <a:ext cx="698500" cy="21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112109</xdr:rowOff>
    </xdr:from>
    <xdr:to>
      <xdr:col>3</xdr:col>
      <xdr:colOff>904875</xdr:colOff>
      <xdr:row>35</xdr:row>
      <xdr:rowOff>198846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722459"/>
          <a:ext cx="698500" cy="86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72006</xdr:rowOff>
    </xdr:from>
    <xdr:to>
      <xdr:col>3</xdr:col>
      <xdr:colOff>206375</xdr:colOff>
      <xdr:row>35</xdr:row>
      <xdr:rowOff>112109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682356"/>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161590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a:extLst>
            <a:ext uri="{FF2B5EF4-FFF2-40B4-BE49-F238E27FC236}">
              <a16:creationId xmlns:a16="http://schemas.microsoft.com/office/drawing/2014/main" id="{00000000-0008-0000-0500-000080000000}"/>
            </a:ext>
          </a:extLst>
        </xdr:cNvPr>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111625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5791</xdr:rowOff>
    </xdr:from>
    <xdr:to>
      <xdr:col>5</xdr:col>
      <xdr:colOff>34925</xdr:colOff>
      <xdr:row>36</xdr:row>
      <xdr:rowOff>107391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5600700" y="695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320768</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20487</xdr:rowOff>
    </xdr:from>
    <xdr:to>
      <xdr:col>4</xdr:col>
      <xdr:colOff>520700</xdr:colOff>
      <xdr:row>36</xdr:row>
      <xdr:rowOff>122087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953000" y="697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106864</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6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148046</xdr:rowOff>
    </xdr:from>
    <xdr:to>
      <xdr:col>3</xdr:col>
      <xdr:colOff>955675</xdr:colOff>
      <xdr:row>35</xdr:row>
      <xdr:rowOff>249646</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4254500" y="6758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234423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84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61309</xdr:rowOff>
    </xdr:from>
    <xdr:to>
      <xdr:col>3</xdr:col>
      <xdr:colOff>257175</xdr:colOff>
      <xdr:row>35</xdr:row>
      <xdr:rowOff>162909</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3556000" y="667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147686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75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21206</xdr:rowOff>
    </xdr:from>
    <xdr:to>
      <xdr:col>2</xdr:col>
      <xdr:colOff>692150</xdr:colOff>
      <xdr:row>35</xdr:row>
      <xdr:rowOff>122806</xdr:rowOff>
    </xdr:to>
    <xdr:sp macro="" textlink="">
      <xdr:nvSpPr>
        <xdr:cNvPr id="143" name="円/楕円 142">
          <a:extLst>
            <a:ext uri="{FF2B5EF4-FFF2-40B4-BE49-F238E27FC236}">
              <a16:creationId xmlns:a16="http://schemas.microsoft.com/office/drawing/2014/main" id="{00000000-0008-0000-0500-00008F000000}"/>
            </a:ext>
          </a:extLst>
        </xdr:cNvPr>
        <xdr:cNvSpPr/>
      </xdr:nvSpPr>
      <xdr:spPr bwMode="auto">
        <a:xfrm>
          <a:off x="2857500" y="663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107583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7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81549</xdr:rowOff>
    </xdr:from>
    <xdr:to>
      <xdr:col>6</xdr:col>
      <xdr:colOff>511175</xdr:colOff>
      <xdr:row>36</xdr:row>
      <xdr:rowOff>101785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3749"/>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62901</xdr:rowOff>
    </xdr:from>
    <xdr:to>
      <xdr:col>5</xdr:col>
      <xdr:colOff>358775</xdr:colOff>
      <xdr:row>36</xdr:row>
      <xdr:rowOff>81549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35101"/>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53354</xdr:rowOff>
    </xdr:from>
    <xdr:to>
      <xdr:col>4</xdr:col>
      <xdr:colOff>155575</xdr:colOff>
      <xdr:row>36</xdr:row>
      <xdr:rowOff>62901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25554"/>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26848</xdr:rowOff>
    </xdr:from>
    <xdr:to>
      <xdr:col>2</xdr:col>
      <xdr:colOff>638175</xdr:colOff>
      <xdr:row>36</xdr:row>
      <xdr:rowOff>53354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99048"/>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50985</xdr:rowOff>
    </xdr:from>
    <xdr:to>
      <xdr:col>6</xdr:col>
      <xdr:colOff>561975</xdr:colOff>
      <xdr:row>36</xdr:row>
      <xdr:rowOff>152585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73862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30749</xdr:rowOff>
    </xdr:from>
    <xdr:to>
      <xdr:col>5</xdr:col>
      <xdr:colOff>409575</xdr:colOff>
      <xdr:row>36</xdr:row>
      <xdr:rowOff>132349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148876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12101</xdr:rowOff>
    </xdr:from>
    <xdr:to>
      <xdr:col>4</xdr:col>
      <xdr:colOff>206375</xdr:colOff>
      <xdr:row>36</xdr:row>
      <xdr:rowOff>113701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1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130228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2554</xdr:rowOff>
    </xdr:from>
    <xdr:to>
      <xdr:col>3</xdr:col>
      <xdr:colOff>3175</xdr:colOff>
      <xdr:row>36</xdr:row>
      <xdr:rowOff>104154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120681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147498</xdr:rowOff>
    </xdr:from>
    <xdr:to>
      <xdr:col>1</xdr:col>
      <xdr:colOff>485775</xdr:colOff>
      <xdr:row>36</xdr:row>
      <xdr:rowOff>77648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1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94175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111060</xdr:rowOff>
    </xdr:from>
    <xdr:to>
      <xdr:col>6</xdr:col>
      <xdr:colOff>511175</xdr:colOff>
      <xdr:row>56</xdr:row>
      <xdr:rowOff>118070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226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118070</xdr:rowOff>
    </xdr:from>
    <xdr:to>
      <xdr:col>5</xdr:col>
      <xdr:colOff>358775</xdr:colOff>
      <xdr:row>56</xdr:row>
      <xdr:rowOff>134801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9270"/>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134801</xdr:rowOff>
    </xdr:from>
    <xdr:to>
      <xdr:col>4</xdr:col>
      <xdr:colOff>155575</xdr:colOff>
      <xdr:row>56</xdr:row>
      <xdr:rowOff>158957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36001"/>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158957</xdr:rowOff>
    </xdr:from>
    <xdr:to>
      <xdr:col>2</xdr:col>
      <xdr:colOff>638175</xdr:colOff>
      <xdr:row>57</xdr:row>
      <xdr:rowOff>5152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60157"/>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60260</xdr:rowOff>
    </xdr:from>
    <xdr:to>
      <xdr:col>6</xdr:col>
      <xdr:colOff>561975</xdr:colOff>
      <xdr:row>56</xdr:row>
      <xdr:rowOff>161860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96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83137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67270</xdr:rowOff>
    </xdr:from>
    <xdr:to>
      <xdr:col>5</xdr:col>
      <xdr:colOff>409575</xdr:colOff>
      <xdr:row>56</xdr:row>
      <xdr:rowOff>168870</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96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84001</xdr:rowOff>
    </xdr:from>
    <xdr:to>
      <xdr:col>4</xdr:col>
      <xdr:colOff>206375</xdr:colOff>
      <xdr:row>57</xdr:row>
      <xdr:rowOff>14151</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96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30678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108157</xdr:rowOff>
    </xdr:from>
    <xdr:to>
      <xdr:col>3</xdr:col>
      <xdr:colOff>3175</xdr:colOff>
      <xdr:row>57</xdr:row>
      <xdr:rowOff>38307</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97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54834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125802</xdr:rowOff>
    </xdr:from>
    <xdr:to>
      <xdr:col>1</xdr:col>
      <xdr:colOff>485775</xdr:colOff>
      <xdr:row>57</xdr:row>
      <xdr:rowOff>55952</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97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72479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24529</xdr:rowOff>
    </xdr:from>
    <xdr:to>
      <xdr:col>6</xdr:col>
      <xdr:colOff>511175</xdr:colOff>
      <xdr:row>77</xdr:row>
      <xdr:rowOff>27687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226179"/>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24529</xdr:rowOff>
    </xdr:from>
    <xdr:to>
      <xdr:col>5</xdr:col>
      <xdr:colOff>358775</xdr:colOff>
      <xdr:row>77</xdr:row>
      <xdr:rowOff>53485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2617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39443</xdr:rowOff>
    </xdr:from>
    <xdr:to>
      <xdr:col>4</xdr:col>
      <xdr:colOff>155575</xdr:colOff>
      <xdr:row>77</xdr:row>
      <xdr:rowOff>53485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24109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1995</xdr:rowOff>
    </xdr:from>
    <xdr:to>
      <xdr:col>2</xdr:col>
      <xdr:colOff>638175</xdr:colOff>
      <xdr:row>77</xdr:row>
      <xdr:rowOff>39443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203645"/>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a:extLst>
            <a:ext uri="{FF2B5EF4-FFF2-40B4-BE49-F238E27FC236}">
              <a16:creationId xmlns:a16="http://schemas.microsoft.com/office/drawing/2014/main" id="{00000000-0008-0000-0600-0000C2000000}"/>
            </a:ext>
          </a:extLst>
        </xdr:cNvPr>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148337</xdr:rowOff>
    </xdr:from>
    <xdr:to>
      <xdr:col>6</xdr:col>
      <xdr:colOff>561975</xdr:colOff>
      <xdr:row>77</xdr:row>
      <xdr:rowOff>78487</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171214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2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145179</xdr:rowOff>
    </xdr:from>
    <xdr:to>
      <xdr:col>5</xdr:col>
      <xdr:colOff>409575</xdr:colOff>
      <xdr:row>77</xdr:row>
      <xdr:rowOff>75329</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3746500" y="131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91857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7" y="1295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2685</xdr:rowOff>
    </xdr:from>
    <xdr:to>
      <xdr:col>4</xdr:col>
      <xdr:colOff>206375</xdr:colOff>
      <xdr:row>77</xdr:row>
      <xdr:rowOff>104285</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2857500" y="132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7"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160093</xdr:rowOff>
    </xdr:from>
    <xdr:to>
      <xdr:col>3</xdr:col>
      <xdr:colOff>3175</xdr:colOff>
      <xdr:row>77</xdr:row>
      <xdr:rowOff>90243</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968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106770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7"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122645</xdr:rowOff>
    </xdr:from>
    <xdr:to>
      <xdr:col>1</xdr:col>
      <xdr:colOff>485775</xdr:colOff>
      <xdr:row>77</xdr:row>
      <xdr:rowOff>52795</xdr:rowOff>
    </xdr:to>
    <xdr:sp macro="" textlink="">
      <xdr:nvSpPr>
        <xdr:cNvPr id="209" name="円/楕円 208">
          <a:extLst>
            <a:ext uri="{FF2B5EF4-FFF2-40B4-BE49-F238E27FC236}">
              <a16:creationId xmlns:a16="http://schemas.microsoft.com/office/drawing/2014/main" id="{00000000-0008-0000-0600-0000D1000000}"/>
            </a:ext>
          </a:extLst>
        </xdr:cNvPr>
        <xdr:cNvSpPr/>
      </xdr:nvSpPr>
      <xdr:spPr>
        <a:xfrm>
          <a:off x="1079500" y="131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69323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7" y="129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4876</xdr:rowOff>
    </xdr:from>
    <xdr:to>
      <xdr:col>6</xdr:col>
      <xdr:colOff>511175</xdr:colOff>
      <xdr:row>94</xdr:row>
      <xdr:rowOff>61536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121176"/>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61536</xdr:rowOff>
    </xdr:from>
    <xdr:to>
      <xdr:col>5</xdr:col>
      <xdr:colOff>358775</xdr:colOff>
      <xdr:row>94</xdr:row>
      <xdr:rowOff>136793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177836"/>
          <a:ext cx="889000" cy="7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136793</xdr:rowOff>
    </xdr:from>
    <xdr:to>
      <xdr:col>4</xdr:col>
      <xdr:colOff>155575</xdr:colOff>
      <xdr:row>95</xdr:row>
      <xdr:rowOff>61274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253093"/>
          <a:ext cx="889000" cy="9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61274</xdr:rowOff>
    </xdr:from>
    <xdr:to>
      <xdr:col>2</xdr:col>
      <xdr:colOff>638175</xdr:colOff>
      <xdr:row>95</xdr:row>
      <xdr:rowOff>89229</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3490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a:extLst>
            <a:ext uri="{FF2B5EF4-FFF2-40B4-BE49-F238E27FC236}">
              <a16:creationId xmlns:a16="http://schemas.microsoft.com/office/drawing/2014/main" id="{00000000-0008-0000-0600-0000FE000000}"/>
            </a:ext>
          </a:extLst>
        </xdr:cNvPr>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125526</xdr:rowOff>
    </xdr:from>
    <xdr:to>
      <xdr:col>6</xdr:col>
      <xdr:colOff>561975</xdr:colOff>
      <xdr:row>94</xdr:row>
      <xdr:rowOff>55676</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4584700" y="16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148403</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10736</xdr:rowOff>
    </xdr:from>
    <xdr:to>
      <xdr:col>5</xdr:col>
      <xdr:colOff>409575</xdr:colOff>
      <xdr:row>94</xdr:row>
      <xdr:rowOff>112336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3746500" y="161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128863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4" y="159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85993</xdr:rowOff>
    </xdr:from>
    <xdr:to>
      <xdr:col>4</xdr:col>
      <xdr:colOff>206375</xdr:colOff>
      <xdr:row>95</xdr:row>
      <xdr:rowOff>16143</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2857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32670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4" y="159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10474</xdr:rowOff>
    </xdr:from>
    <xdr:to>
      <xdr:col>3</xdr:col>
      <xdr:colOff>3175</xdr:colOff>
      <xdr:row>95</xdr:row>
      <xdr:rowOff>112074</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968500" y="16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128601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4" y="1607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38429</xdr:rowOff>
    </xdr:from>
    <xdr:to>
      <xdr:col>1</xdr:col>
      <xdr:colOff>485775</xdr:colOff>
      <xdr:row>95</xdr:row>
      <xdr:rowOff>140029</xdr:rowOff>
    </xdr:to>
    <xdr:sp macro="" textlink="">
      <xdr:nvSpPr>
        <xdr:cNvPr id="269" name="円/楕円 268">
          <a:extLst>
            <a:ext uri="{FF2B5EF4-FFF2-40B4-BE49-F238E27FC236}">
              <a16:creationId xmlns:a16="http://schemas.microsoft.com/office/drawing/2014/main" id="{00000000-0008-0000-0600-00000D010000}"/>
            </a:ext>
          </a:extLst>
        </xdr:cNvPr>
        <xdr:cNvSpPr/>
      </xdr:nvSpPr>
      <xdr:spPr>
        <a:xfrm>
          <a:off x="1079500" y="16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156556</xdr:rowOff>
    </xdr:from>
    <xdr:ext cx="59901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30794" y="1610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13684</xdr:rowOff>
    </xdr:from>
    <xdr:to>
      <xdr:col>15</xdr:col>
      <xdr:colOff>180975</xdr:colOff>
      <xdr:row>37</xdr:row>
      <xdr:rowOff>14675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357334"/>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162922</xdr:rowOff>
    </xdr:from>
    <xdr:to>
      <xdr:col>14</xdr:col>
      <xdr:colOff>28575</xdr:colOff>
      <xdr:row>37</xdr:row>
      <xdr:rowOff>13684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335122"/>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126346</xdr:rowOff>
    </xdr:from>
    <xdr:to>
      <xdr:col>12</xdr:col>
      <xdr:colOff>511175</xdr:colOff>
      <xdr:row>36</xdr:row>
      <xdr:rowOff>162922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2985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99295</xdr:rowOff>
    </xdr:from>
    <xdr:to>
      <xdr:col>11</xdr:col>
      <xdr:colOff>307975</xdr:colOff>
      <xdr:row>36</xdr:row>
      <xdr:rowOff>126346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27149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a:extLst>
            <a:ext uri="{FF2B5EF4-FFF2-40B4-BE49-F238E27FC236}">
              <a16:creationId xmlns:a16="http://schemas.microsoft.com/office/drawing/2014/main" id="{00000000-0008-0000-0600-000037010000}"/>
            </a:ext>
          </a:extLst>
        </xdr:cNvPr>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135325</xdr:rowOff>
    </xdr:from>
    <xdr:to>
      <xdr:col>15</xdr:col>
      <xdr:colOff>231775</xdr:colOff>
      <xdr:row>37</xdr:row>
      <xdr:rowOff>65475</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10426700" y="63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94702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134334</xdr:rowOff>
    </xdr:from>
    <xdr:to>
      <xdr:col>14</xdr:col>
      <xdr:colOff>79375</xdr:colOff>
      <xdr:row>37</xdr:row>
      <xdr:rowOff>64484</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9588500" y="63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81011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0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112122</xdr:rowOff>
    </xdr:from>
    <xdr:to>
      <xdr:col>12</xdr:col>
      <xdr:colOff>561975</xdr:colOff>
      <xdr:row>37</xdr:row>
      <xdr:rowOff>42272</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8699500" y="62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33399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75546</xdr:rowOff>
    </xdr:from>
    <xdr:to>
      <xdr:col>11</xdr:col>
      <xdr:colOff>358775</xdr:colOff>
      <xdr:row>37</xdr:row>
      <xdr:rowOff>5696</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7810500" y="6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22223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02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48495</xdr:rowOff>
    </xdr:from>
    <xdr:to>
      <xdr:col>10</xdr:col>
      <xdr:colOff>155575</xdr:colOff>
      <xdr:row>36</xdr:row>
      <xdr:rowOff>150095</xdr:rowOff>
    </xdr:to>
    <xdr:sp macro="" textlink="">
      <xdr:nvSpPr>
        <xdr:cNvPr id="326" name="円/楕円 325">
          <a:extLst>
            <a:ext uri="{FF2B5EF4-FFF2-40B4-BE49-F238E27FC236}">
              <a16:creationId xmlns:a16="http://schemas.microsoft.com/office/drawing/2014/main" id="{00000000-0008-0000-0600-000046010000}"/>
            </a:ext>
          </a:extLst>
        </xdr:cNvPr>
        <xdr:cNvSpPr/>
      </xdr:nvSpPr>
      <xdr:spPr>
        <a:xfrm>
          <a:off x="6921500" y="62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166622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159157</xdr:rowOff>
    </xdr:from>
    <xdr:to>
      <xdr:col>15</xdr:col>
      <xdr:colOff>180975</xdr:colOff>
      <xdr:row>58</xdr:row>
      <xdr:rowOff>39730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931807"/>
          <a:ext cx="8382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159157</xdr:rowOff>
    </xdr:from>
    <xdr:to>
      <xdr:col>14</xdr:col>
      <xdr:colOff>28575</xdr:colOff>
      <xdr:row>58</xdr:row>
      <xdr:rowOff>19717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931807"/>
          <a:ext cx="889000" cy="3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19717</xdr:rowOff>
    </xdr:from>
    <xdr:to>
      <xdr:col>12</xdr:col>
      <xdr:colOff>511175</xdr:colOff>
      <xdr:row>58</xdr:row>
      <xdr:rowOff>49142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963817"/>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49142</xdr:rowOff>
    </xdr:from>
    <xdr:to>
      <xdr:col>11</xdr:col>
      <xdr:colOff>307975</xdr:colOff>
      <xdr:row>58</xdr:row>
      <xdr:rowOff>84262</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993242"/>
          <a:ext cx="889000" cy="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a:extLst>
            <a:ext uri="{FF2B5EF4-FFF2-40B4-BE49-F238E27FC236}">
              <a16:creationId xmlns:a16="http://schemas.microsoft.com/office/drawing/2014/main" id="{00000000-0008-0000-0600-000070010000}"/>
            </a:ext>
          </a:extLst>
        </xdr:cNvPr>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a:extLst>
            <a:ext uri="{FF2B5EF4-FFF2-40B4-BE49-F238E27FC236}">
              <a16:creationId xmlns:a16="http://schemas.microsoft.com/office/drawing/2014/main" id="{00000000-0008-0000-0600-000072010000}"/>
            </a:ext>
          </a:extLst>
        </xdr:cNvPr>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160380</xdr:rowOff>
    </xdr:from>
    <xdr:to>
      <xdr:col>15</xdr:col>
      <xdr:colOff>231775</xdr:colOff>
      <xdr:row>58</xdr:row>
      <xdr:rowOff>90530</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10426700" y="9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75307</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8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108357</xdr:rowOff>
    </xdr:from>
    <xdr:to>
      <xdr:col>14</xdr:col>
      <xdr:colOff>79375</xdr:colOff>
      <xdr:row>58</xdr:row>
      <xdr:rowOff>38507</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9588500" y="98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29634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9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140367</xdr:rowOff>
    </xdr:from>
    <xdr:to>
      <xdr:col>12</xdr:col>
      <xdr:colOff>561975</xdr:colOff>
      <xdr:row>58</xdr:row>
      <xdr:rowOff>70517</xdr:rowOff>
    </xdr:to>
    <xdr:sp macro="" textlink="">
      <xdr:nvSpPr>
        <xdr:cNvPr id="381" name="円/楕円 380">
          <a:extLst>
            <a:ext uri="{FF2B5EF4-FFF2-40B4-BE49-F238E27FC236}">
              <a16:creationId xmlns:a16="http://schemas.microsoft.com/office/drawing/2014/main" id="{00000000-0008-0000-0600-00007D010000}"/>
            </a:ext>
          </a:extLst>
        </xdr:cNvPr>
        <xdr:cNvSpPr/>
      </xdr:nvSpPr>
      <xdr:spPr>
        <a:xfrm>
          <a:off x="8699500" y="99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61644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0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169792</xdr:rowOff>
    </xdr:from>
    <xdr:to>
      <xdr:col>11</xdr:col>
      <xdr:colOff>358775</xdr:colOff>
      <xdr:row>58</xdr:row>
      <xdr:rowOff>99942</xdr:rowOff>
    </xdr:to>
    <xdr:sp macro="" textlink="">
      <xdr:nvSpPr>
        <xdr:cNvPr id="383" name="円/楕円 382">
          <a:extLst>
            <a:ext uri="{FF2B5EF4-FFF2-40B4-BE49-F238E27FC236}">
              <a16:creationId xmlns:a16="http://schemas.microsoft.com/office/drawing/2014/main" id="{00000000-0008-0000-0600-00007F010000}"/>
            </a:ext>
          </a:extLst>
        </xdr:cNvPr>
        <xdr:cNvSpPr/>
      </xdr:nvSpPr>
      <xdr:spPr>
        <a:xfrm>
          <a:off x="7810500" y="99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91069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1003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33462</xdr:rowOff>
    </xdr:from>
    <xdr:to>
      <xdr:col>10</xdr:col>
      <xdr:colOff>155575</xdr:colOff>
      <xdr:row>58</xdr:row>
      <xdr:rowOff>135062</xdr:rowOff>
    </xdr:to>
    <xdr:sp macro="" textlink="">
      <xdr:nvSpPr>
        <xdr:cNvPr id="385" name="円/楕円 384">
          <a:extLst>
            <a:ext uri="{FF2B5EF4-FFF2-40B4-BE49-F238E27FC236}">
              <a16:creationId xmlns:a16="http://schemas.microsoft.com/office/drawing/2014/main" id="{00000000-0008-0000-0600-000081010000}"/>
            </a:ext>
          </a:extLst>
        </xdr:cNvPr>
        <xdr:cNvSpPr/>
      </xdr:nvSpPr>
      <xdr:spPr>
        <a:xfrm>
          <a:off x="6921500" y="99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126189</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0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a:extLst>
            <a:ext uri="{FF2B5EF4-FFF2-40B4-BE49-F238E27FC236}">
              <a16:creationId xmlns:a16="http://schemas.microsoft.com/office/drawing/2014/main" id="{00000000-0008-0000-06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a:extLst>
            <a:ext uri="{FF2B5EF4-FFF2-40B4-BE49-F238E27FC236}">
              <a16:creationId xmlns:a16="http://schemas.microsoft.com/office/drawing/2014/main" id="{00000000-0008-0000-0600-00009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a:extLst>
            <a:ext uri="{FF2B5EF4-FFF2-40B4-BE49-F238E27FC236}">
              <a16:creationId xmlns:a16="http://schemas.microsoft.com/office/drawing/2014/main" id="{00000000-0008-0000-0600-00009F010000}"/>
            </a:ext>
          </a:extLst>
        </xdr:cNvPr>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163899</xdr:rowOff>
    </xdr:from>
    <xdr:to>
      <xdr:col>15</xdr:col>
      <xdr:colOff>180975</xdr:colOff>
      <xdr:row>78</xdr:row>
      <xdr:rowOff>73831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9639300" y="13194099"/>
          <a:ext cx="8382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8" name="普通建設事業費 （ うち新規整備　）平均値テキスト">
          <a:extLst>
            <a:ext uri="{FF2B5EF4-FFF2-40B4-BE49-F238E27FC236}">
              <a16:creationId xmlns:a16="http://schemas.microsoft.com/office/drawing/2014/main" id="{00000000-0008-0000-0600-0000A2010000}"/>
            </a:ext>
          </a:extLst>
        </xdr:cNvPr>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a:extLst>
            <a:ext uri="{FF2B5EF4-FFF2-40B4-BE49-F238E27FC236}">
              <a16:creationId xmlns:a16="http://schemas.microsoft.com/office/drawing/2014/main" id="{00000000-0008-0000-0600-0000A3010000}"/>
            </a:ext>
          </a:extLst>
        </xdr:cNvPr>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163899</xdr:rowOff>
    </xdr:from>
    <xdr:to>
      <xdr:col>14</xdr:col>
      <xdr:colOff>28575</xdr:colOff>
      <xdr:row>77</xdr:row>
      <xdr:rowOff>25792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8750300" y="13194099"/>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a:extLst>
            <a:ext uri="{FF2B5EF4-FFF2-40B4-BE49-F238E27FC236}">
              <a16:creationId xmlns:a16="http://schemas.microsoft.com/office/drawing/2014/main" id="{00000000-0008-0000-0600-0000A5010000}"/>
            </a:ext>
          </a:extLst>
        </xdr:cNvPr>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a:extLst>
            <a:ext uri="{FF2B5EF4-FFF2-40B4-BE49-F238E27FC236}">
              <a16:creationId xmlns:a16="http://schemas.microsoft.com/office/drawing/2014/main" id="{00000000-0008-0000-0600-0000A7010000}"/>
            </a:ext>
          </a:extLst>
        </xdr:cNvPr>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23031</xdr:rowOff>
    </xdr:from>
    <xdr:to>
      <xdr:col>15</xdr:col>
      <xdr:colOff>231775</xdr:colOff>
      <xdr:row>78</xdr:row>
      <xdr:rowOff>124631</xdr:rowOff>
    </xdr:to>
    <xdr:sp macro="" textlink="">
      <xdr:nvSpPr>
        <xdr:cNvPr id="430" name="円/楕円 429">
          <a:extLst>
            <a:ext uri="{FF2B5EF4-FFF2-40B4-BE49-F238E27FC236}">
              <a16:creationId xmlns:a16="http://schemas.microsoft.com/office/drawing/2014/main" id="{00000000-0008-0000-0600-0000AE010000}"/>
            </a:ext>
          </a:extLst>
        </xdr:cNvPr>
        <xdr:cNvSpPr/>
      </xdr:nvSpPr>
      <xdr:spPr>
        <a:xfrm>
          <a:off x="10426700" y="13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1458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113099</xdr:rowOff>
    </xdr:from>
    <xdr:to>
      <xdr:col>14</xdr:col>
      <xdr:colOff>79375</xdr:colOff>
      <xdr:row>77</xdr:row>
      <xdr:rowOff>43249</xdr:rowOff>
    </xdr:to>
    <xdr:sp macro="" textlink="">
      <xdr:nvSpPr>
        <xdr:cNvPr id="432" name="円/楕円 431">
          <a:extLst>
            <a:ext uri="{FF2B5EF4-FFF2-40B4-BE49-F238E27FC236}">
              <a16:creationId xmlns:a16="http://schemas.microsoft.com/office/drawing/2014/main" id="{00000000-0008-0000-0600-0000B0010000}"/>
            </a:ext>
          </a:extLst>
        </xdr:cNvPr>
        <xdr:cNvSpPr/>
      </xdr:nvSpPr>
      <xdr:spPr>
        <a:xfrm>
          <a:off x="9588500" y="131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59776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146442</xdr:rowOff>
    </xdr:from>
    <xdr:to>
      <xdr:col>12</xdr:col>
      <xdr:colOff>561975</xdr:colOff>
      <xdr:row>77</xdr:row>
      <xdr:rowOff>76592</xdr:rowOff>
    </xdr:to>
    <xdr:sp macro="" textlink="">
      <xdr:nvSpPr>
        <xdr:cNvPr id="434" name="円/楕円 433">
          <a:extLst>
            <a:ext uri="{FF2B5EF4-FFF2-40B4-BE49-F238E27FC236}">
              <a16:creationId xmlns:a16="http://schemas.microsoft.com/office/drawing/2014/main" id="{00000000-0008-0000-0600-0000B2010000}"/>
            </a:ext>
          </a:extLst>
        </xdr:cNvPr>
        <xdr:cNvSpPr/>
      </xdr:nvSpPr>
      <xdr:spPr>
        <a:xfrm>
          <a:off x="8699500" y="131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93119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9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162789</xdr:rowOff>
    </xdr:from>
    <xdr:to>
      <xdr:col>15</xdr:col>
      <xdr:colOff>180975</xdr:colOff>
      <xdr:row>98</xdr:row>
      <xdr:rowOff>33483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93439"/>
          <a:ext cx="8382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a:extLst>
            <a:ext uri="{FF2B5EF4-FFF2-40B4-BE49-F238E27FC236}">
              <a16:creationId xmlns:a16="http://schemas.microsoft.com/office/drawing/2014/main" id="{00000000-0008-0000-0600-0000D4010000}"/>
            </a:ext>
          </a:extLst>
        </xdr:cNvPr>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33483</xdr:rowOff>
    </xdr:from>
    <xdr:to>
      <xdr:col>14</xdr:col>
      <xdr:colOff>28575</xdr:colOff>
      <xdr:row>98</xdr:row>
      <xdr:rowOff>102274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35583"/>
          <a:ext cx="8890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a:extLst>
            <a:ext uri="{FF2B5EF4-FFF2-40B4-BE49-F238E27FC236}">
              <a16:creationId xmlns:a16="http://schemas.microsoft.com/office/drawing/2014/main" id="{00000000-0008-0000-0600-0000D6010000}"/>
            </a:ext>
          </a:extLst>
        </xdr:cNvPr>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a:extLst>
            <a:ext uri="{FF2B5EF4-FFF2-40B4-BE49-F238E27FC236}">
              <a16:creationId xmlns:a16="http://schemas.microsoft.com/office/drawing/2014/main" id="{00000000-0008-0000-0600-0000D8010000}"/>
            </a:ext>
          </a:extLst>
        </xdr:cNvPr>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111989</xdr:rowOff>
    </xdr:from>
    <xdr:to>
      <xdr:col>15</xdr:col>
      <xdr:colOff>231775</xdr:colOff>
      <xdr:row>98</xdr:row>
      <xdr:rowOff>42139</xdr:rowOff>
    </xdr:to>
    <xdr:sp macro="" textlink="">
      <xdr:nvSpPr>
        <xdr:cNvPr id="479" name="円/楕円 478">
          <a:extLst>
            <a:ext uri="{FF2B5EF4-FFF2-40B4-BE49-F238E27FC236}">
              <a16:creationId xmlns:a16="http://schemas.microsoft.com/office/drawing/2014/main" id="{00000000-0008-0000-0600-0000DF010000}"/>
            </a:ext>
          </a:extLst>
        </xdr:cNvPr>
        <xdr:cNvSpPr/>
      </xdr:nvSpPr>
      <xdr:spPr>
        <a:xfrm>
          <a:off x="104267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26916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154133</xdr:rowOff>
    </xdr:from>
    <xdr:to>
      <xdr:col>14</xdr:col>
      <xdr:colOff>79375</xdr:colOff>
      <xdr:row>98</xdr:row>
      <xdr:rowOff>84283</xdr:rowOff>
    </xdr:to>
    <xdr:sp macro="" textlink="">
      <xdr:nvSpPr>
        <xdr:cNvPr id="481" name="円/楕円 480">
          <a:extLst>
            <a:ext uri="{FF2B5EF4-FFF2-40B4-BE49-F238E27FC236}">
              <a16:creationId xmlns:a16="http://schemas.microsoft.com/office/drawing/2014/main" id="{00000000-0008-0000-0600-0000E1010000}"/>
            </a:ext>
          </a:extLst>
        </xdr:cNvPr>
        <xdr:cNvSpPr/>
      </xdr:nvSpPr>
      <xdr:spPr>
        <a:xfrm>
          <a:off x="9588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75410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51474</xdr:rowOff>
    </xdr:from>
    <xdr:to>
      <xdr:col>12</xdr:col>
      <xdr:colOff>561975</xdr:colOff>
      <xdr:row>98</xdr:row>
      <xdr:rowOff>153074</xdr:rowOff>
    </xdr:to>
    <xdr:sp macro="" textlink="">
      <xdr:nvSpPr>
        <xdr:cNvPr id="483" name="円/楕円 482">
          <a:extLst>
            <a:ext uri="{FF2B5EF4-FFF2-40B4-BE49-F238E27FC236}">
              <a16:creationId xmlns:a16="http://schemas.microsoft.com/office/drawing/2014/main" id="{00000000-0008-0000-0600-0000E3010000}"/>
            </a:ext>
          </a:extLst>
        </xdr:cNvPr>
        <xdr:cNvSpPr/>
      </xdr:nvSpPr>
      <xdr:spPr>
        <a:xfrm>
          <a:off x="8699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144201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a:extLst>
            <a:ext uri="{FF2B5EF4-FFF2-40B4-BE49-F238E27FC236}">
              <a16:creationId xmlns:a16="http://schemas.microsoft.com/office/drawing/2014/main" id="{00000000-0008-0000-0600-000008020000}"/>
            </a:ext>
          </a:extLst>
        </xdr:cNvPr>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a:extLst>
            <a:ext uri="{FF2B5EF4-FFF2-40B4-BE49-F238E27FC236}">
              <a16:creationId xmlns:a16="http://schemas.microsoft.com/office/drawing/2014/main" id="{00000000-0008-0000-0600-00000B020000}"/>
            </a:ext>
          </a:extLst>
        </xdr:cNvPr>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a:extLst>
            <a:ext uri="{FF2B5EF4-FFF2-40B4-BE49-F238E27FC236}">
              <a16:creationId xmlns:a16="http://schemas.microsoft.com/office/drawing/2014/main" id="{00000000-0008-0000-0600-00000D020000}"/>
            </a:ext>
          </a:extLst>
        </xdr:cNvPr>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40" name="円/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26924</xdr:rowOff>
    </xdr:from>
    <xdr:to>
      <xdr:col>23</xdr:col>
      <xdr:colOff>517525</xdr:colOff>
      <xdr:row>76</xdr:row>
      <xdr:rowOff>18162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85674"/>
          <a:ext cx="838200" cy="1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75963</xdr:rowOff>
    </xdr:from>
    <xdr:ext cx="469744"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34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133731</xdr:rowOff>
    </xdr:from>
    <xdr:to>
      <xdr:col>22</xdr:col>
      <xdr:colOff>365125</xdr:colOff>
      <xdr:row>76</xdr:row>
      <xdr:rowOff>18162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306681"/>
          <a:ext cx="889000" cy="7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133731</xdr:rowOff>
    </xdr:from>
    <xdr:to>
      <xdr:col>21</xdr:col>
      <xdr:colOff>161925</xdr:colOff>
      <xdr:row>73</xdr:row>
      <xdr:rowOff>23114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306681"/>
          <a:ext cx="889000" cy="2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126001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23114</xdr:rowOff>
    </xdr:from>
    <xdr:to>
      <xdr:col>19</xdr:col>
      <xdr:colOff>644525</xdr:colOff>
      <xdr:row>73</xdr:row>
      <xdr:rowOff>119507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538964"/>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a:extLst>
            <a:ext uri="{FF2B5EF4-FFF2-40B4-BE49-F238E27FC236}">
              <a16:creationId xmlns:a16="http://schemas.microsoft.com/office/drawing/2014/main" id="{00000000-0008-0000-0600-000078020000}"/>
            </a:ext>
          </a:extLst>
        </xdr:cNvPr>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147574</xdr:rowOff>
    </xdr:from>
    <xdr:to>
      <xdr:col>23</xdr:col>
      <xdr:colOff>568325</xdr:colOff>
      <xdr:row>75</xdr:row>
      <xdr:rowOff>77724</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62687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170451</xdr:rowOff>
    </xdr:from>
    <xdr:ext cx="469744"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138811</xdr:rowOff>
    </xdr:from>
    <xdr:to>
      <xdr:col>22</xdr:col>
      <xdr:colOff>415925</xdr:colOff>
      <xdr:row>76</xdr:row>
      <xdr:rowOff>68960</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5430500" y="12997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60089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46427" y="1309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82931</xdr:rowOff>
    </xdr:from>
    <xdr:to>
      <xdr:col>21</xdr:col>
      <xdr:colOff>212725</xdr:colOff>
      <xdr:row>72</xdr:row>
      <xdr:rowOff>13081</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4541500" y="122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29608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0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143764</xdr:rowOff>
    </xdr:from>
    <xdr:to>
      <xdr:col>20</xdr:col>
      <xdr:colOff>9525</xdr:colOff>
      <xdr:row>73</xdr:row>
      <xdr:rowOff>73914</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3652500" y="12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65041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5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68707</xdr:rowOff>
    </xdr:from>
    <xdr:to>
      <xdr:col>18</xdr:col>
      <xdr:colOff>492125</xdr:colOff>
      <xdr:row>73</xdr:row>
      <xdr:rowOff>170307</xdr:rowOff>
    </xdr:to>
    <xdr:sp macro="" textlink="">
      <xdr:nvSpPr>
        <xdr:cNvPr id="647" name="円/楕円 646">
          <a:extLst>
            <a:ext uri="{FF2B5EF4-FFF2-40B4-BE49-F238E27FC236}">
              <a16:creationId xmlns:a16="http://schemas.microsoft.com/office/drawing/2014/main" id="{00000000-0008-0000-0600-000087020000}"/>
            </a:ext>
          </a:extLst>
        </xdr:cNvPr>
        <xdr:cNvSpPr/>
      </xdr:nvSpPr>
      <xdr:spPr>
        <a:xfrm>
          <a:off x="12763500" y="125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161434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112413</xdr:rowOff>
    </xdr:from>
    <xdr:to>
      <xdr:col>23</xdr:col>
      <xdr:colOff>517525</xdr:colOff>
      <xdr:row>98</xdr:row>
      <xdr:rowOff>122448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4513"/>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122448</xdr:rowOff>
    </xdr:from>
    <xdr:to>
      <xdr:col>22</xdr:col>
      <xdr:colOff>365125</xdr:colOff>
      <xdr:row>98</xdr:row>
      <xdr:rowOff>127119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4548"/>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122563</xdr:rowOff>
    </xdr:from>
    <xdr:to>
      <xdr:col>21</xdr:col>
      <xdr:colOff>161925</xdr:colOff>
      <xdr:row>98</xdr:row>
      <xdr:rowOff>127119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4663"/>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86437</xdr:rowOff>
    </xdr:from>
    <xdr:to>
      <xdr:col>19</xdr:col>
      <xdr:colOff>644525</xdr:colOff>
      <xdr:row>98</xdr:row>
      <xdr:rowOff>122563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8537"/>
          <a:ext cx="8890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a:extLst>
            <a:ext uri="{FF2B5EF4-FFF2-40B4-BE49-F238E27FC236}">
              <a16:creationId xmlns:a16="http://schemas.microsoft.com/office/drawing/2014/main" id="{00000000-0008-0000-0600-0000AF020000}"/>
            </a:ext>
          </a:extLst>
        </xdr:cNvPr>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a:extLst>
            <a:ext uri="{FF2B5EF4-FFF2-40B4-BE49-F238E27FC236}">
              <a16:creationId xmlns:a16="http://schemas.microsoft.com/office/drawing/2014/main" id="{00000000-0008-0000-0600-0000B1020000}"/>
            </a:ext>
          </a:extLst>
        </xdr:cNvPr>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61613</xdr:rowOff>
    </xdr:from>
    <xdr:to>
      <xdr:col>23</xdr:col>
      <xdr:colOff>568325</xdr:colOff>
      <xdr:row>98</xdr:row>
      <xdr:rowOff>163213</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6268700" y="168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148526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71648</xdr:rowOff>
    </xdr:from>
    <xdr:to>
      <xdr:col>22</xdr:col>
      <xdr:colOff>415925</xdr:colOff>
      <xdr:row>99</xdr:row>
      <xdr:rowOff>1798</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5430500" y="168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164375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76319</xdr:rowOff>
    </xdr:from>
    <xdr:to>
      <xdr:col>21</xdr:col>
      <xdr:colOff>212725</xdr:colOff>
      <xdr:row>99</xdr:row>
      <xdr:rowOff>6469</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4541500" y="168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169046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71763</xdr:rowOff>
    </xdr:from>
    <xdr:to>
      <xdr:col>20</xdr:col>
      <xdr:colOff>9525</xdr:colOff>
      <xdr:row>99</xdr:row>
      <xdr:rowOff>1913</xdr:rowOff>
    </xdr:to>
    <xdr:sp macro="" textlink="">
      <xdr:nvSpPr>
        <xdr:cNvPr id="702" name="円/楕円 701">
          <a:extLst>
            <a:ext uri="{FF2B5EF4-FFF2-40B4-BE49-F238E27FC236}">
              <a16:creationId xmlns:a16="http://schemas.microsoft.com/office/drawing/2014/main" id="{00000000-0008-0000-0600-0000BE020000}"/>
            </a:ext>
          </a:extLst>
        </xdr:cNvPr>
        <xdr:cNvSpPr/>
      </xdr:nvSpPr>
      <xdr:spPr>
        <a:xfrm>
          <a:off x="13652500" y="168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164490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35637</xdr:rowOff>
    </xdr:from>
    <xdr:to>
      <xdr:col>18</xdr:col>
      <xdr:colOff>492125</xdr:colOff>
      <xdr:row>98</xdr:row>
      <xdr:rowOff>137237</xdr:rowOff>
    </xdr:to>
    <xdr:sp macro="" textlink="">
      <xdr:nvSpPr>
        <xdr:cNvPr id="704" name="円/楕円 703">
          <a:extLst>
            <a:ext uri="{FF2B5EF4-FFF2-40B4-BE49-F238E27FC236}">
              <a16:creationId xmlns:a16="http://schemas.microsoft.com/office/drawing/2014/main" id="{00000000-0008-0000-0600-0000C0020000}"/>
            </a:ext>
          </a:extLst>
        </xdr:cNvPr>
        <xdr:cNvSpPr/>
      </xdr:nvSpPr>
      <xdr:spPr>
        <a:xfrm>
          <a:off x="127635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153764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4" name="フローチャート : 判断 743">
          <a:extLst>
            <a:ext uri="{FF2B5EF4-FFF2-40B4-BE49-F238E27FC236}">
              <a16:creationId xmlns:a16="http://schemas.microsoft.com/office/drawing/2014/main" id="{00000000-0008-0000-0600-0000E8020000}"/>
            </a:ext>
          </a:extLst>
        </xdr:cNvPr>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6" name="フローチャート : 判断 745">
          <a:extLst>
            <a:ext uri="{FF2B5EF4-FFF2-40B4-BE49-F238E27FC236}">
              <a16:creationId xmlns:a16="http://schemas.microsoft.com/office/drawing/2014/main" id="{00000000-0008-0000-0600-0000EA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124384</xdr:rowOff>
    </xdr:from>
    <xdr:to>
      <xdr:col>32</xdr:col>
      <xdr:colOff>187325</xdr:colOff>
      <xdr:row>57</xdr:row>
      <xdr:rowOff>128194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9703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146956</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1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118516</xdr:rowOff>
    </xdr:from>
    <xdr:to>
      <xdr:col>31</xdr:col>
      <xdr:colOff>34925</xdr:colOff>
      <xdr:row>57</xdr:row>
      <xdr:rowOff>124384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911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64736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115239</xdr:rowOff>
    </xdr:from>
    <xdr:to>
      <xdr:col>29</xdr:col>
      <xdr:colOff>517525</xdr:colOff>
      <xdr:row>57</xdr:row>
      <xdr:rowOff>118516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8788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54221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111354</xdr:rowOff>
    </xdr:from>
    <xdr:to>
      <xdr:col>28</xdr:col>
      <xdr:colOff>314325</xdr:colOff>
      <xdr:row>57</xdr:row>
      <xdr:rowOff>115239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884004"/>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a:extLst>
            <a:ext uri="{FF2B5EF4-FFF2-40B4-BE49-F238E27FC236}">
              <a16:creationId xmlns:a16="http://schemas.microsoft.com/office/drawing/2014/main" id="{00000000-0008-0000-0600-000021030000}"/>
            </a:ext>
          </a:extLst>
        </xdr:cNvPr>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53153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a:extLst>
            <a:ext uri="{FF2B5EF4-FFF2-40B4-BE49-F238E27FC236}">
              <a16:creationId xmlns:a16="http://schemas.microsoft.com/office/drawing/2014/main" id="{00000000-0008-0000-0600-000023030000}"/>
            </a:ext>
          </a:extLst>
        </xdr:cNvPr>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54830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7" y="99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77394</xdr:rowOff>
    </xdr:from>
    <xdr:to>
      <xdr:col>32</xdr:col>
      <xdr:colOff>238125</xdr:colOff>
      <xdr:row>58</xdr:row>
      <xdr:rowOff>7544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22110700" y="9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100271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73584</xdr:rowOff>
    </xdr:from>
    <xdr:to>
      <xdr:col>31</xdr:col>
      <xdr:colOff>85725</xdr:colOff>
      <xdr:row>58</xdr:row>
      <xdr:rowOff>3734</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21272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20261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7" y="96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67716</xdr:rowOff>
    </xdr:from>
    <xdr:to>
      <xdr:col>29</xdr:col>
      <xdr:colOff>568325</xdr:colOff>
      <xdr:row>57</xdr:row>
      <xdr:rowOff>169316</xdr:rowOff>
    </xdr:to>
    <xdr:sp macro="" textlink="">
      <xdr:nvSpPr>
        <xdr:cNvPr id="814" name="円/楕円 813">
          <a:extLst>
            <a:ext uri="{FF2B5EF4-FFF2-40B4-BE49-F238E27FC236}">
              <a16:creationId xmlns:a16="http://schemas.microsoft.com/office/drawing/2014/main" id="{00000000-0008-0000-0600-00002E030000}"/>
            </a:ext>
          </a:extLst>
        </xdr:cNvPr>
        <xdr:cNvSpPr/>
      </xdr:nvSpPr>
      <xdr:spPr>
        <a:xfrm>
          <a:off x="20383500" y="98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14393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7" y="96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64439</xdr:rowOff>
    </xdr:from>
    <xdr:to>
      <xdr:col>28</xdr:col>
      <xdr:colOff>365125</xdr:colOff>
      <xdr:row>57</xdr:row>
      <xdr:rowOff>166039</xdr:rowOff>
    </xdr:to>
    <xdr:sp macro="" textlink="">
      <xdr:nvSpPr>
        <xdr:cNvPr id="816" name="円/楕円 815">
          <a:extLst>
            <a:ext uri="{FF2B5EF4-FFF2-40B4-BE49-F238E27FC236}">
              <a16:creationId xmlns:a16="http://schemas.microsoft.com/office/drawing/2014/main" id="{00000000-0008-0000-0600-000030030000}"/>
            </a:ext>
          </a:extLst>
        </xdr:cNvPr>
        <xdr:cNvSpPr/>
      </xdr:nvSpPr>
      <xdr:spPr>
        <a:xfrm>
          <a:off x="19494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11116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7" y="961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60554</xdr:rowOff>
    </xdr:from>
    <xdr:to>
      <xdr:col>27</xdr:col>
      <xdr:colOff>161925</xdr:colOff>
      <xdr:row>57</xdr:row>
      <xdr:rowOff>162154</xdr:rowOff>
    </xdr:to>
    <xdr:sp macro="" textlink="">
      <xdr:nvSpPr>
        <xdr:cNvPr id="818" name="円/楕円 817">
          <a:extLst>
            <a:ext uri="{FF2B5EF4-FFF2-40B4-BE49-F238E27FC236}">
              <a16:creationId xmlns:a16="http://schemas.microsoft.com/office/drawing/2014/main" id="{00000000-0008-0000-0600-000032030000}"/>
            </a:ext>
          </a:extLst>
        </xdr:cNvPr>
        <xdr:cNvSpPr/>
      </xdr:nvSpPr>
      <xdr:spPr>
        <a:xfrm>
          <a:off x="18605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7" y="960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6014</xdr:rowOff>
    </xdr:from>
    <xdr:to>
      <xdr:col>32</xdr:col>
      <xdr:colOff>187325</xdr:colOff>
      <xdr:row>74</xdr:row>
      <xdr:rowOff>47894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693314"/>
          <a:ext cx="8382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6014</xdr:rowOff>
    </xdr:from>
    <xdr:to>
      <xdr:col>31</xdr:col>
      <xdr:colOff>34925</xdr:colOff>
      <xdr:row>74</xdr:row>
      <xdr:rowOff>82184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693314"/>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82184</xdr:rowOff>
    </xdr:from>
    <xdr:to>
      <xdr:col>29</xdr:col>
      <xdr:colOff>517525</xdr:colOff>
      <xdr:row>74</xdr:row>
      <xdr:rowOff>86893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76948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58593</xdr:rowOff>
    </xdr:from>
    <xdr:to>
      <xdr:col>28</xdr:col>
      <xdr:colOff>314325</xdr:colOff>
      <xdr:row>74</xdr:row>
      <xdr:rowOff>86893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745893"/>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a:extLst>
            <a:ext uri="{FF2B5EF4-FFF2-40B4-BE49-F238E27FC236}">
              <a16:creationId xmlns:a16="http://schemas.microsoft.com/office/drawing/2014/main" id="{00000000-0008-0000-0600-000059030000}"/>
            </a:ext>
          </a:extLst>
        </xdr:cNvPr>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a:extLst>
            <a:ext uri="{FF2B5EF4-FFF2-40B4-BE49-F238E27FC236}">
              <a16:creationId xmlns:a16="http://schemas.microsoft.com/office/drawing/2014/main" id="{00000000-0008-0000-0600-00005B030000}"/>
            </a:ext>
          </a:extLst>
        </xdr:cNvPr>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168544</xdr:rowOff>
    </xdr:from>
    <xdr:to>
      <xdr:col>32</xdr:col>
      <xdr:colOff>238125</xdr:colOff>
      <xdr:row>74</xdr:row>
      <xdr:rowOff>98694</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2110700" y="126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19971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126664</xdr:rowOff>
    </xdr:from>
    <xdr:to>
      <xdr:col>31</xdr:col>
      <xdr:colOff>85725</xdr:colOff>
      <xdr:row>74</xdr:row>
      <xdr:rowOff>56814</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21272500" y="126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73341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4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31384</xdr:rowOff>
    </xdr:from>
    <xdr:to>
      <xdr:col>29</xdr:col>
      <xdr:colOff>568325</xdr:colOff>
      <xdr:row>74</xdr:row>
      <xdr:rowOff>132984</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20383500" y="127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149511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49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36093</xdr:rowOff>
    </xdr:from>
    <xdr:to>
      <xdr:col>28</xdr:col>
      <xdr:colOff>365125</xdr:colOff>
      <xdr:row>74</xdr:row>
      <xdr:rowOff>137693</xdr:rowOff>
    </xdr:to>
    <xdr:sp macro="" textlink="">
      <xdr:nvSpPr>
        <xdr:cNvPr id="872" name="円/楕円 871">
          <a:extLst>
            <a:ext uri="{FF2B5EF4-FFF2-40B4-BE49-F238E27FC236}">
              <a16:creationId xmlns:a16="http://schemas.microsoft.com/office/drawing/2014/main" id="{00000000-0008-0000-0600-000068030000}"/>
            </a:ext>
          </a:extLst>
        </xdr:cNvPr>
        <xdr:cNvSpPr/>
      </xdr:nvSpPr>
      <xdr:spPr>
        <a:xfrm>
          <a:off x="19494500" y="127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154220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7793</xdr:rowOff>
    </xdr:from>
    <xdr:to>
      <xdr:col>27</xdr:col>
      <xdr:colOff>161925</xdr:colOff>
      <xdr:row>74</xdr:row>
      <xdr:rowOff>109393</xdr:rowOff>
    </xdr:to>
    <xdr:sp macro="" textlink="">
      <xdr:nvSpPr>
        <xdr:cNvPr id="874" name="円/楕円 873">
          <a:extLst>
            <a:ext uri="{FF2B5EF4-FFF2-40B4-BE49-F238E27FC236}">
              <a16:creationId xmlns:a16="http://schemas.microsoft.com/office/drawing/2014/main" id="{00000000-0008-0000-0600-00006A030000}"/>
            </a:ext>
          </a:extLst>
        </xdr:cNvPr>
        <xdr:cNvSpPr/>
      </xdr:nvSpPr>
      <xdr:spPr>
        <a:xfrm>
          <a:off x="18605500" y="1269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125920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１３８，２５７円となっており、前年度と比較し、２３区平均との差額は小さくなっているものの、引き続き２３区平均を上回っており、増加傾向にある。これは、主に保育委託費等の社会保障給付費の増によるものであるが、これらの増は今後も見込まれるため、将来的な財政収支見通しの中で、定員適正化計画の推進や適正な起債の活用により、義務的経費全体の抑制に努め、財政の柔軟性を確保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東京都新宿区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338,488
297,253
18.22
143,502,150
139,650,738
3,492,735
85,419,523
22,125,386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46301</xdr:rowOff>
    </xdr:from>
    <xdr:to>
      <xdr:col>6</xdr:col>
      <xdr:colOff>511175</xdr:colOff>
      <xdr:row>37</xdr:row>
      <xdr:rowOff>74549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89951"/>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46301</xdr:rowOff>
    </xdr:from>
    <xdr:to>
      <xdr:col>5</xdr:col>
      <xdr:colOff>358775</xdr:colOff>
      <xdr:row>37</xdr:row>
      <xdr:rowOff>67528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899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60016</xdr:rowOff>
    </xdr:from>
    <xdr:to>
      <xdr:col>4</xdr:col>
      <xdr:colOff>155575</xdr:colOff>
      <xdr:row>37</xdr:row>
      <xdr:rowOff>67528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0366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30299</xdr:rowOff>
    </xdr:from>
    <xdr:to>
      <xdr:col>2</xdr:col>
      <xdr:colOff>638175</xdr:colOff>
      <xdr:row>37</xdr:row>
      <xdr:rowOff>60016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73949"/>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23749</xdr:rowOff>
    </xdr:from>
    <xdr:to>
      <xdr:col>6</xdr:col>
      <xdr:colOff>561975</xdr:colOff>
      <xdr:row>37</xdr:row>
      <xdr:rowOff>125349</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46626</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166951</xdr:rowOff>
    </xdr:from>
    <xdr:to>
      <xdr:col>5</xdr:col>
      <xdr:colOff>409575</xdr:colOff>
      <xdr:row>37</xdr:row>
      <xdr:rowOff>97101</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113628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7" y="611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16728</xdr:rowOff>
    </xdr:from>
    <xdr:to>
      <xdr:col>4</xdr:col>
      <xdr:colOff>206375</xdr:colOff>
      <xdr:row>37</xdr:row>
      <xdr:rowOff>118328</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134855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7" y="61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9216</xdr:rowOff>
    </xdr:from>
    <xdr:to>
      <xdr:col>3</xdr:col>
      <xdr:colOff>3175</xdr:colOff>
      <xdr:row>37</xdr:row>
      <xdr:rowOff>110816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127343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7" y="612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150949</xdr:rowOff>
    </xdr:from>
    <xdr:to>
      <xdr:col>1</xdr:col>
      <xdr:colOff>485775</xdr:colOff>
      <xdr:row>37</xdr:row>
      <xdr:rowOff>81099</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97626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7" y="60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42970</xdr:rowOff>
    </xdr:from>
    <xdr:to>
      <xdr:col>6</xdr:col>
      <xdr:colOff>511175</xdr:colOff>
      <xdr:row>57</xdr:row>
      <xdr:rowOff>68171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15620"/>
          <a:ext cx="838200" cy="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42970</xdr:rowOff>
    </xdr:from>
    <xdr:to>
      <xdr:col>5</xdr:col>
      <xdr:colOff>358775</xdr:colOff>
      <xdr:row>57</xdr:row>
      <xdr:rowOff>61702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15620"/>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61702</xdr:rowOff>
    </xdr:from>
    <xdr:to>
      <xdr:col>4</xdr:col>
      <xdr:colOff>155575</xdr:colOff>
      <xdr:row>57</xdr:row>
      <xdr:rowOff>70621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4352"/>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45256</xdr:rowOff>
    </xdr:from>
    <xdr:to>
      <xdr:col>2</xdr:col>
      <xdr:colOff>638175</xdr:colOff>
      <xdr:row>57</xdr:row>
      <xdr:rowOff>70621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7906"/>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17371</xdr:rowOff>
    </xdr:from>
    <xdr:to>
      <xdr:col>6</xdr:col>
      <xdr:colOff>561975</xdr:colOff>
      <xdr:row>57</xdr:row>
      <xdr:rowOff>118971</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7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148198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163620</xdr:rowOff>
    </xdr:from>
    <xdr:to>
      <xdr:col>5</xdr:col>
      <xdr:colOff>409575</xdr:colOff>
      <xdr:row>57</xdr:row>
      <xdr:rowOff>93770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7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110297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5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10902</xdr:rowOff>
    </xdr:from>
    <xdr:to>
      <xdr:col>4</xdr:col>
      <xdr:colOff>206375</xdr:colOff>
      <xdr:row>57</xdr:row>
      <xdr:rowOff>112502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7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129029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19821</xdr:rowOff>
    </xdr:from>
    <xdr:to>
      <xdr:col>3</xdr:col>
      <xdr:colOff>3175</xdr:colOff>
      <xdr:row>57</xdr:row>
      <xdr:rowOff>121421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7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137948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165906</xdr:rowOff>
    </xdr:from>
    <xdr:to>
      <xdr:col>1</xdr:col>
      <xdr:colOff>485775</xdr:colOff>
      <xdr:row>57</xdr:row>
      <xdr:rowOff>96056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7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112583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146850</xdr:rowOff>
    </xdr:from>
    <xdr:to>
      <xdr:col>6</xdr:col>
      <xdr:colOff>511175</xdr:colOff>
      <xdr:row>73</xdr:row>
      <xdr:rowOff>153454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62700"/>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a:extLst>
            <a:ext uri="{FF2B5EF4-FFF2-40B4-BE49-F238E27FC236}">
              <a16:creationId xmlns:a16="http://schemas.microsoft.com/office/drawing/2014/main" id="{00000000-0008-0000-0700-0000B1000000}"/>
            </a:ext>
          </a:extLst>
        </xdr:cNvPr>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153454</xdr:rowOff>
    </xdr:from>
    <xdr:to>
      <xdr:col>5</xdr:col>
      <xdr:colOff>358775</xdr:colOff>
      <xdr:row>74</xdr:row>
      <xdr:rowOff>54953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6930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54953</xdr:rowOff>
    </xdr:from>
    <xdr:to>
      <xdr:col>4</xdr:col>
      <xdr:colOff>155575</xdr:colOff>
      <xdr:row>74</xdr:row>
      <xdr:rowOff>141212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42253"/>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141212</xdr:rowOff>
    </xdr:from>
    <xdr:to>
      <xdr:col>2</xdr:col>
      <xdr:colOff>638175</xdr:colOff>
      <xdr:row>74</xdr:row>
      <xdr:rowOff>161519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28512"/>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96050</xdr:rowOff>
    </xdr:from>
    <xdr:to>
      <xdr:col>6</xdr:col>
      <xdr:colOff>561975</xdr:colOff>
      <xdr:row>74</xdr:row>
      <xdr:rowOff>26200</xdr:rowOff>
    </xdr:to>
    <xdr:sp macro="" textlink="">
      <xdr:nvSpPr>
        <xdr:cNvPr id="194" name="円/楕円 193">
          <a:extLst>
            <a:ext uri="{FF2B5EF4-FFF2-40B4-BE49-F238E27FC236}">
              <a16:creationId xmlns:a16="http://schemas.microsoft.com/office/drawing/2014/main" id="{00000000-0008-0000-0700-0000C2000000}"/>
            </a:ext>
          </a:extLst>
        </xdr:cNvPr>
        <xdr:cNvSpPr/>
      </xdr:nvSpPr>
      <xdr:spPr>
        <a:xfrm>
          <a:off x="4584700" y="126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118927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6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222,937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102654</xdr:rowOff>
    </xdr:from>
    <xdr:to>
      <xdr:col>5</xdr:col>
      <xdr:colOff>409575</xdr:colOff>
      <xdr:row>74</xdr:row>
      <xdr:rowOff>32804</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3746500" y="126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49331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4" y="123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4153</xdr:rowOff>
    </xdr:from>
    <xdr:to>
      <xdr:col>4</xdr:col>
      <xdr:colOff>206375</xdr:colOff>
      <xdr:row>74</xdr:row>
      <xdr:rowOff>105753</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2857500" y="126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122280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4" y="1246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216,673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90412</xdr:rowOff>
    </xdr:from>
    <xdr:to>
      <xdr:col>3</xdr:col>
      <xdr:colOff>3175</xdr:colOff>
      <xdr:row>75</xdr:row>
      <xdr:rowOff>20562</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1968500" y="127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37089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4" y="1255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110719</xdr:rowOff>
    </xdr:from>
    <xdr:to>
      <xdr:col>1</xdr:col>
      <xdr:colOff>485775</xdr:colOff>
      <xdr:row>75</xdr:row>
      <xdr:rowOff>40869</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079500" y="127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57396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4" y="125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72468</xdr:rowOff>
    </xdr:from>
    <xdr:to>
      <xdr:col>6</xdr:col>
      <xdr:colOff>511175</xdr:colOff>
      <xdr:row>96</xdr:row>
      <xdr:rowOff>85316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31668"/>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21856</xdr:rowOff>
    </xdr:from>
    <xdr:to>
      <xdr:col>5</xdr:col>
      <xdr:colOff>358775</xdr:colOff>
      <xdr:row>96</xdr:row>
      <xdr:rowOff>72468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1056"/>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92906</xdr:rowOff>
    </xdr:from>
    <xdr:to>
      <xdr:col>4</xdr:col>
      <xdr:colOff>155575</xdr:colOff>
      <xdr:row>96</xdr:row>
      <xdr:rowOff>21856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80656"/>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92906</xdr:rowOff>
    </xdr:from>
    <xdr:to>
      <xdr:col>2</xdr:col>
      <xdr:colOff>638175</xdr:colOff>
      <xdr:row>95</xdr:row>
      <xdr:rowOff>152913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8065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34516</xdr:rowOff>
    </xdr:from>
    <xdr:to>
      <xdr:col>6</xdr:col>
      <xdr:colOff>561975</xdr:colOff>
      <xdr:row>96</xdr:row>
      <xdr:rowOff>136116</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4584700" y="164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57393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21668</xdr:rowOff>
    </xdr:from>
    <xdr:to>
      <xdr:col>5</xdr:col>
      <xdr:colOff>409575</xdr:colOff>
      <xdr:row>96</xdr:row>
      <xdr:rowOff>123268</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3746500" y="164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139795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142506</xdr:rowOff>
    </xdr:from>
    <xdr:to>
      <xdr:col>4</xdr:col>
      <xdr:colOff>206375</xdr:colOff>
      <xdr:row>96</xdr:row>
      <xdr:rowOff>72656</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2857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89183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42106</xdr:rowOff>
    </xdr:from>
    <xdr:to>
      <xdr:col>3</xdr:col>
      <xdr:colOff>3175</xdr:colOff>
      <xdr:row>95</xdr:row>
      <xdr:rowOff>143706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968500" y="163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160233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102113</xdr:rowOff>
    </xdr:from>
    <xdr:to>
      <xdr:col>1</xdr:col>
      <xdr:colOff>485775</xdr:colOff>
      <xdr:row>96</xdr:row>
      <xdr:rowOff>32263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079500" y="16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48790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96266</xdr:rowOff>
    </xdr:from>
    <xdr:to>
      <xdr:col>15</xdr:col>
      <xdr:colOff>180975</xdr:colOff>
      <xdr:row>33</xdr:row>
      <xdr:rowOff>36830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582666"/>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153797</xdr:rowOff>
    </xdr:from>
    <xdr:to>
      <xdr:col>14</xdr:col>
      <xdr:colOff>28575</xdr:colOff>
      <xdr:row>33</xdr:row>
      <xdr:rowOff>36830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64019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153797</xdr:rowOff>
    </xdr:from>
    <xdr:to>
      <xdr:col>12</xdr:col>
      <xdr:colOff>511175</xdr:colOff>
      <xdr:row>33</xdr:row>
      <xdr:rowOff>87503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64019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140843</xdr:rowOff>
    </xdr:from>
    <xdr:to>
      <xdr:col>11</xdr:col>
      <xdr:colOff>307975</xdr:colOff>
      <xdr:row>33</xdr:row>
      <xdr:rowOff>87503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45579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45466</xdr:rowOff>
    </xdr:from>
    <xdr:to>
      <xdr:col>15</xdr:col>
      <xdr:colOff>231775</xdr:colOff>
      <xdr:row>32</xdr:row>
      <xdr:rowOff>147066</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104267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68343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157480</xdr:rowOff>
    </xdr:from>
    <xdr:to>
      <xdr:col>14</xdr:col>
      <xdr:colOff>79375</xdr:colOff>
      <xdr:row>33</xdr:row>
      <xdr:rowOff>87630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9588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104157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102997</xdr:rowOff>
    </xdr:from>
    <xdr:to>
      <xdr:col>12</xdr:col>
      <xdr:colOff>561975</xdr:colOff>
      <xdr:row>33</xdr:row>
      <xdr:rowOff>33147</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8699500" y="5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49674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7" y="5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36703</xdr:rowOff>
    </xdr:from>
    <xdr:to>
      <xdr:col>11</xdr:col>
      <xdr:colOff>358775</xdr:colOff>
      <xdr:row>33</xdr:row>
      <xdr:rowOff>138303</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781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154830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7" y="54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90043</xdr:rowOff>
    </xdr:from>
    <xdr:to>
      <xdr:col>10</xdr:col>
      <xdr:colOff>155575</xdr:colOff>
      <xdr:row>32</xdr:row>
      <xdr:rowOff>20193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6921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36720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7"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20554</xdr:rowOff>
    </xdr:from>
    <xdr:to>
      <xdr:col>15</xdr:col>
      <xdr:colOff>180975</xdr:colOff>
      <xdr:row>77</xdr:row>
      <xdr:rowOff>33584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2220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20554</xdr:rowOff>
    </xdr:from>
    <xdr:to>
      <xdr:col>14</xdr:col>
      <xdr:colOff>28575</xdr:colOff>
      <xdr:row>77</xdr:row>
      <xdr:rowOff>31663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2220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16850</xdr:rowOff>
    </xdr:from>
    <xdr:to>
      <xdr:col>12</xdr:col>
      <xdr:colOff>511175</xdr:colOff>
      <xdr:row>77</xdr:row>
      <xdr:rowOff>31663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1850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166171</xdr:rowOff>
    </xdr:from>
    <xdr:to>
      <xdr:col>11</xdr:col>
      <xdr:colOff>307975</xdr:colOff>
      <xdr:row>77</xdr:row>
      <xdr:rowOff>16850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9637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154234</xdr:rowOff>
    </xdr:from>
    <xdr:to>
      <xdr:col>15</xdr:col>
      <xdr:colOff>231775</xdr:colOff>
      <xdr:row>77</xdr:row>
      <xdr:rowOff>84384</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104267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5661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141204</xdr:rowOff>
    </xdr:from>
    <xdr:to>
      <xdr:col>14</xdr:col>
      <xdr:colOff>79375</xdr:colOff>
      <xdr:row>77</xdr:row>
      <xdr:rowOff>71354</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9588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87881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7" y="129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152313</xdr:rowOff>
    </xdr:from>
    <xdr:to>
      <xdr:col>12</xdr:col>
      <xdr:colOff>561975</xdr:colOff>
      <xdr:row>77</xdr:row>
      <xdr:rowOff>82463</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8699500" y="131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98991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7" y="1295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137500</xdr:rowOff>
    </xdr:from>
    <xdr:to>
      <xdr:col>11</xdr:col>
      <xdr:colOff>358775</xdr:colOff>
      <xdr:row>77</xdr:row>
      <xdr:rowOff>67650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7810500" y="131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84177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7" y="1294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115371</xdr:rowOff>
    </xdr:from>
    <xdr:to>
      <xdr:col>10</xdr:col>
      <xdr:colOff>155575</xdr:colOff>
      <xdr:row>77</xdr:row>
      <xdr:rowOff>45521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6921500" y="131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62049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7" y="129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109000</xdr:rowOff>
    </xdr:from>
    <xdr:to>
      <xdr:col>15</xdr:col>
      <xdr:colOff>180975</xdr:colOff>
      <xdr:row>97</xdr:row>
      <xdr:rowOff>153386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39650"/>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109000</xdr:rowOff>
    </xdr:from>
    <xdr:to>
      <xdr:col>14</xdr:col>
      <xdr:colOff>28575</xdr:colOff>
      <xdr:row>97</xdr:row>
      <xdr:rowOff>132149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39650"/>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132149</xdr:rowOff>
    </xdr:from>
    <xdr:to>
      <xdr:col>12</xdr:col>
      <xdr:colOff>511175</xdr:colOff>
      <xdr:row>98</xdr:row>
      <xdr:rowOff>2448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62799"/>
          <a:ext cx="889000" cy="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2448</xdr:rowOff>
    </xdr:from>
    <xdr:to>
      <xdr:col>11</xdr:col>
      <xdr:colOff>307975</xdr:colOff>
      <xdr:row>98</xdr:row>
      <xdr:rowOff>10990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04548"/>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102586</xdr:rowOff>
    </xdr:from>
    <xdr:to>
      <xdr:col>15</xdr:col>
      <xdr:colOff>231775</xdr:colOff>
      <xdr:row>98</xdr:row>
      <xdr:rowOff>32736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7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17513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58200</xdr:rowOff>
    </xdr:from>
    <xdr:to>
      <xdr:col>14</xdr:col>
      <xdr:colOff>79375</xdr:colOff>
      <xdr:row>97</xdr:row>
      <xdr:rowOff>159800</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4877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81349</xdr:rowOff>
    </xdr:from>
    <xdr:to>
      <xdr:col>12</xdr:col>
      <xdr:colOff>561975</xdr:colOff>
      <xdr:row>98</xdr:row>
      <xdr:rowOff>11499</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7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2626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123098</xdr:rowOff>
    </xdr:from>
    <xdr:to>
      <xdr:col>11</xdr:col>
      <xdr:colOff>358775</xdr:colOff>
      <xdr:row>98</xdr:row>
      <xdr:rowOff>53248</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44375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131640</xdr:rowOff>
    </xdr:from>
    <xdr:to>
      <xdr:col>10</xdr:col>
      <xdr:colOff>155575</xdr:colOff>
      <xdr:row>98</xdr:row>
      <xdr:rowOff>61790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7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52917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61595</xdr:rowOff>
    </xdr:from>
    <xdr:to>
      <xdr:col>23</xdr:col>
      <xdr:colOff>517525</xdr:colOff>
      <xdr:row>38</xdr:row>
      <xdr:rowOff>83541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7669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165587</xdr:rowOff>
    </xdr:from>
    <xdr:ext cx="469744"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50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77101</xdr:rowOff>
    </xdr:from>
    <xdr:to>
      <xdr:col>22</xdr:col>
      <xdr:colOff>365125</xdr:colOff>
      <xdr:row>38</xdr:row>
      <xdr:rowOff>83541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92201"/>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7607</xdr:rowOff>
    </xdr:from>
    <xdr:to>
      <xdr:col>21</xdr:col>
      <xdr:colOff>161925</xdr:colOff>
      <xdr:row>38</xdr:row>
      <xdr:rowOff>77101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22707"/>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122762</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57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7607</xdr:rowOff>
    </xdr:from>
    <xdr:to>
      <xdr:col>19</xdr:col>
      <xdr:colOff>644525</xdr:colOff>
      <xdr:row>38</xdr:row>
      <xdr:rowOff>26162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22707"/>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10795</xdr:rowOff>
    </xdr:from>
    <xdr:to>
      <xdr:col>23</xdr:col>
      <xdr:colOff>568325</xdr:colOff>
      <xdr:row>38</xdr:row>
      <xdr:rowOff>112395</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6268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141622</xdr:rowOff>
    </xdr:from>
    <xdr:ext cx="469744"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32741</xdr:rowOff>
    </xdr:from>
    <xdr:to>
      <xdr:col>22</xdr:col>
      <xdr:colOff>415925</xdr:colOff>
      <xdr:row>38</xdr:row>
      <xdr:rowOff>134341</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5430500" y="65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150868</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46427" y="63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26301</xdr:rowOff>
    </xdr:from>
    <xdr:to>
      <xdr:col>21</xdr:col>
      <xdr:colOff>212725</xdr:colOff>
      <xdr:row>38</xdr:row>
      <xdr:rowOff>127901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4541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144429</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57427" y="63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128257</xdr:rowOff>
    </xdr:from>
    <xdr:to>
      <xdr:col>20</xdr:col>
      <xdr:colOff>9525</xdr:colOff>
      <xdr:row>38</xdr:row>
      <xdr:rowOff>58407</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3652500" y="64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74934</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68427" y="624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146812</xdr:rowOff>
    </xdr:from>
    <xdr:to>
      <xdr:col>18</xdr:col>
      <xdr:colOff>492125</xdr:colOff>
      <xdr:row>38</xdr:row>
      <xdr:rowOff>76962</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2763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93489</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7" y="62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32029</xdr:rowOff>
    </xdr:from>
    <xdr:to>
      <xdr:col>23</xdr:col>
      <xdr:colOff>517525</xdr:colOff>
      <xdr:row>58</xdr:row>
      <xdr:rowOff>102133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76129"/>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101029</xdr:rowOff>
    </xdr:from>
    <xdr:to>
      <xdr:col>22</xdr:col>
      <xdr:colOff>365125</xdr:colOff>
      <xdr:row>58</xdr:row>
      <xdr:rowOff>102133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4512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101029</xdr:rowOff>
    </xdr:from>
    <xdr:to>
      <xdr:col>21</xdr:col>
      <xdr:colOff>161925</xdr:colOff>
      <xdr:row>58</xdr:row>
      <xdr:rowOff>116536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45129"/>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116536</xdr:rowOff>
    </xdr:from>
    <xdr:to>
      <xdr:col>19</xdr:col>
      <xdr:colOff>644525</xdr:colOff>
      <xdr:row>58</xdr:row>
      <xdr:rowOff>119634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60636"/>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152679</xdr:rowOff>
    </xdr:from>
    <xdr:to>
      <xdr:col>23</xdr:col>
      <xdr:colOff>568325</xdr:colOff>
      <xdr:row>58</xdr:row>
      <xdr:rowOff>82829</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62687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67606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51333</xdr:rowOff>
    </xdr:from>
    <xdr:to>
      <xdr:col>22</xdr:col>
      <xdr:colOff>415925</xdr:colOff>
      <xdr:row>58</xdr:row>
      <xdr:rowOff>152933</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5430500" y="99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144060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50229</xdr:rowOff>
    </xdr:from>
    <xdr:to>
      <xdr:col>21</xdr:col>
      <xdr:colOff>212725</xdr:colOff>
      <xdr:row>58</xdr:row>
      <xdr:rowOff>151829</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45415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142956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65736</xdr:rowOff>
    </xdr:from>
    <xdr:to>
      <xdr:col>20</xdr:col>
      <xdr:colOff>9525</xdr:colOff>
      <xdr:row>58</xdr:row>
      <xdr:rowOff>167336</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36525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158463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68834</xdr:rowOff>
    </xdr:from>
    <xdr:to>
      <xdr:col>18</xdr:col>
      <xdr:colOff>492125</xdr:colOff>
      <xdr:row>58</xdr:row>
      <xdr:rowOff>170434</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2763500" y="10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161561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25908</xdr:rowOff>
    </xdr:from>
    <xdr:to>
      <xdr:col>23</xdr:col>
      <xdr:colOff>517525</xdr:colOff>
      <xdr:row>96</xdr:row>
      <xdr:rowOff>18162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13658"/>
          <a:ext cx="838200" cy="1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75328</xdr:rowOff>
    </xdr:from>
    <xdr:ext cx="469744"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133477</xdr:rowOff>
    </xdr:from>
    <xdr:to>
      <xdr:col>22</xdr:col>
      <xdr:colOff>365125</xdr:colOff>
      <xdr:row>96</xdr:row>
      <xdr:rowOff>18162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735427"/>
          <a:ext cx="889000" cy="7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133477</xdr:rowOff>
    </xdr:from>
    <xdr:to>
      <xdr:col>21</xdr:col>
      <xdr:colOff>161925</xdr:colOff>
      <xdr:row>93</xdr:row>
      <xdr:rowOff>22733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35427"/>
          <a:ext cx="889000" cy="2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125492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22733</xdr:rowOff>
    </xdr:from>
    <xdr:to>
      <xdr:col>19</xdr:col>
      <xdr:colOff>644525</xdr:colOff>
      <xdr:row>93</xdr:row>
      <xdr:rowOff>119126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967583"/>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146558</xdr:rowOff>
    </xdr:from>
    <xdr:to>
      <xdr:col>23</xdr:col>
      <xdr:colOff>568325</xdr:colOff>
      <xdr:row>95</xdr:row>
      <xdr:rowOff>76708</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2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169435</xdr:rowOff>
    </xdr:from>
    <xdr:ext cx="469744"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138812</xdr:rowOff>
    </xdr:from>
    <xdr:to>
      <xdr:col>22</xdr:col>
      <xdr:colOff>415925</xdr:colOff>
      <xdr:row>96</xdr:row>
      <xdr:rowOff>68962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60089</xdr:rowOff>
    </xdr:from>
    <xdr:ext cx="469744"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46427" y="165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82677</xdr:rowOff>
    </xdr:from>
    <xdr:to>
      <xdr:col>21</xdr:col>
      <xdr:colOff>212725</xdr:colOff>
      <xdr:row>92</xdr:row>
      <xdr:rowOff>12827</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56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29354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4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143383</xdr:rowOff>
    </xdr:from>
    <xdr:to>
      <xdr:col>20</xdr:col>
      <xdr:colOff>9525</xdr:colOff>
      <xdr:row>93</xdr:row>
      <xdr:rowOff>73533</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59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64660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68326</xdr:rowOff>
    </xdr:from>
    <xdr:to>
      <xdr:col>18</xdr:col>
      <xdr:colOff>492125</xdr:colOff>
      <xdr:row>93</xdr:row>
      <xdr:rowOff>169926</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161053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２２２，９３７円で対前年度５２０円の増となっており、引き続き２３区平均を上回っている。これは、主に児童福祉費の増によるものであるが、この増は新宿区が子育て環境の充実のため、待機児童解消等に重点的に取り組んできたためである。</a:t>
          </a:r>
          <a:endParaRPr kumimoji="1" lang="en-US" altLang="ja-JP" sz="1300">
            <a:latin typeface="ＭＳ Ｐゴシック"/>
          </a:endParaRPr>
        </a:p>
        <a:p>
          <a:r>
            <a:rPr kumimoji="1" lang="ja-JP" altLang="en-US" sz="1300">
              <a:latin typeface="ＭＳ Ｐゴシック"/>
            </a:rPr>
            <a:t>また、総務費では、本庁舎免震改修工事の終了により対前年度５，５１２円の減、土木費では、区営住宅整備のための建物買収終了などにより対前年度５，８２５円の減となっている。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特別区税等の増収により財政調整基金からの取崩しを行わなかったことから、４年連続で黒字となった。標準財政規模に占める財政調整基金残高の割合は、平成２６年度以降増加傾向となっている。引き続き適正な比率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標準財政規模に対する一般会計及び特別会計を連結した実質赤字の割合を示す連結実質赤字比率は、連結実質収支が黒字となったため算出されません。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W1" workbookViewId="0">
      <selection activeCell="AY6" sqref="AY6:BM6"/>
    </sheetView>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143502150</v>
      </c>
      <c r="BO4" s="381"/>
      <c r="BP4" s="381"/>
      <c r="BQ4" s="381"/>
      <c r="BR4" s="381"/>
      <c r="BS4" s="381"/>
      <c r="BT4" s="381"/>
      <c r="BU4" s="382"/>
      <c r="BV4" s="380">
        <v>143586160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139650738</v>
      </c>
      <c r="BO5" s="418"/>
      <c r="BP5" s="418"/>
      <c r="BQ5" s="418"/>
      <c r="BR5" s="418"/>
      <c r="BS5" s="418"/>
      <c r="BT5" s="418"/>
      <c r="BU5" s="419"/>
      <c r="BV5" s="417">
        <v>139268452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82.5</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3851412</v>
      </c>
      <c r="BO6" s="418"/>
      <c r="BP6" s="418"/>
      <c r="BQ6" s="418"/>
      <c r="BR6" s="418"/>
      <c r="BS6" s="418"/>
      <c r="BT6" s="418"/>
      <c r="BU6" s="419"/>
      <c r="BV6" s="417">
        <v>4317708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82.5</v>
      </c>
      <c r="CU6" s="455"/>
      <c r="CV6" s="455"/>
      <c r="CW6" s="455"/>
      <c r="CX6" s="455"/>
      <c r="CY6" s="455"/>
      <c r="CZ6" s="455"/>
      <c r="DA6" s="456"/>
      <c r="DB6" s="454">
        <v>81.7</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358677</v>
      </c>
      <c r="BO7" s="418"/>
      <c r="BP7" s="418"/>
      <c r="BQ7" s="418"/>
      <c r="BR7" s="418"/>
      <c r="BS7" s="418"/>
      <c r="BT7" s="418"/>
      <c r="BU7" s="419"/>
      <c r="BV7" s="417">
        <v>72878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85419523</v>
      </c>
      <c r="CU7" s="418"/>
      <c r="CV7" s="418"/>
      <c r="CW7" s="418"/>
      <c r="CX7" s="418"/>
      <c r="CY7" s="418"/>
      <c r="CZ7" s="418"/>
      <c r="DA7" s="419"/>
      <c r="DB7" s="417">
        <v>83654863</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3492735</v>
      </c>
      <c r="BO8" s="418"/>
      <c r="BP8" s="418"/>
      <c r="BQ8" s="418"/>
      <c r="BR8" s="418"/>
      <c r="BS8" s="418"/>
      <c r="BT8" s="418"/>
      <c r="BU8" s="419"/>
      <c r="BV8" s="417">
        <v>4244830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x14ac:dyDescent="0.25">
      <c r="A9" s="140"/>
      <c r="B9" s="411" t="s">
        <v>97</v>
      </c>
      <c r="C9" s="412"/>
      <c r="D9" s="412"/>
      <c r="E9" s="412"/>
      <c r="F9" s="412"/>
      <c r="G9" s="412"/>
      <c r="H9" s="412"/>
      <c r="I9" s="412"/>
      <c r="J9" s="412"/>
      <c r="K9" s="460"/>
      <c r="L9" s="461" t="s">
        <v>98</v>
      </c>
      <c r="M9" s="462"/>
      <c r="N9" s="462"/>
      <c r="O9" s="462"/>
      <c r="P9" s="462"/>
      <c r="Q9" s="463"/>
      <c r="R9" s="464">
        <v>333560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-752095</v>
      </c>
      <c r="BO9" s="418"/>
      <c r="BP9" s="418"/>
      <c r="BQ9" s="418"/>
      <c r="BR9" s="418"/>
      <c r="BS9" s="418"/>
      <c r="BT9" s="418"/>
      <c r="BU9" s="419"/>
      <c r="BV9" s="417">
        <v>399525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3</v>
      </c>
      <c r="CU9" s="415"/>
      <c r="CV9" s="415"/>
      <c r="CW9" s="415"/>
      <c r="CX9" s="415"/>
      <c r="CY9" s="415"/>
      <c r="CZ9" s="415"/>
      <c r="DA9" s="416"/>
      <c r="DB9" s="414">
        <v>2.5</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104</v>
      </c>
      <c r="M10" s="447"/>
      <c r="N10" s="447"/>
      <c r="O10" s="447"/>
      <c r="P10" s="447"/>
      <c r="Q10" s="448"/>
      <c r="R10" s="468">
        <v>326309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2482245</v>
      </c>
      <c r="BO10" s="418"/>
      <c r="BP10" s="418"/>
      <c r="BQ10" s="418"/>
      <c r="BR10" s="418"/>
      <c r="BS10" s="418"/>
      <c r="BT10" s="418"/>
      <c r="BU10" s="419"/>
      <c r="BV10" s="417">
        <v>2284765</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78</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2">
      <c r="A12" s="140"/>
      <c r="B12" s="477" t="s">
        <v>115</v>
      </c>
      <c r="C12" s="478"/>
      <c r="D12" s="478"/>
      <c r="E12" s="478"/>
      <c r="F12" s="478"/>
      <c r="G12" s="478"/>
      <c r="H12" s="478"/>
      <c r="I12" s="478"/>
      <c r="J12" s="478"/>
      <c r="K12" s="479"/>
      <c r="L12" s="486" t="s">
        <v>116</v>
      </c>
      <c r="M12" s="487"/>
      <c r="N12" s="487"/>
      <c r="O12" s="487"/>
      <c r="P12" s="487"/>
      <c r="Q12" s="488"/>
      <c r="R12" s="489">
        <v>338488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124</v>
      </c>
      <c r="N13" s="506"/>
      <c r="O13" s="506"/>
      <c r="P13" s="506"/>
      <c r="Q13" s="507"/>
      <c r="R13" s="498">
        <v>297253</v>
      </c>
      <c r="S13" s="499"/>
      <c r="T13" s="499"/>
      <c r="U13" s="499"/>
      <c r="V13" s="500"/>
      <c r="W13" s="433" t="s">
        <v>125</v>
      </c>
      <c r="X13" s="434"/>
      <c r="Y13" s="434"/>
      <c r="Z13" s="434"/>
      <c r="AA13" s="434"/>
      <c r="AB13" s="424"/>
      <c r="AC13" s="468">
        <v>91</v>
      </c>
      <c r="AD13" s="469"/>
      <c r="AE13" s="469"/>
      <c r="AF13" s="469"/>
      <c r="AG13" s="508"/>
      <c r="AH13" s="468">
        <v>83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1730150</v>
      </c>
      <c r="BO13" s="418"/>
      <c r="BP13" s="418"/>
      <c r="BQ13" s="418"/>
      <c r="BR13" s="418"/>
      <c r="BS13" s="418"/>
      <c r="BT13" s="418"/>
      <c r="BU13" s="419"/>
      <c r="BV13" s="417">
        <v>2684290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-2.9</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130</v>
      </c>
      <c r="M14" s="496"/>
      <c r="N14" s="496"/>
      <c r="O14" s="496"/>
      <c r="P14" s="496"/>
      <c r="Q14" s="497"/>
      <c r="R14" s="498">
        <v>334193</v>
      </c>
      <c r="S14" s="499"/>
      <c r="T14" s="499"/>
      <c r="U14" s="499"/>
      <c r="V14" s="500"/>
      <c r="W14" s="407"/>
      <c r="X14" s="408"/>
      <c r="Y14" s="408"/>
      <c r="Z14" s="408"/>
      <c r="AA14" s="408"/>
      <c r="AB14" s="397"/>
      <c r="AC14" s="501">
        <v>0.1</v>
      </c>
      <c r="AD14" s="502"/>
      <c r="AE14" s="502"/>
      <c r="AF14" s="502"/>
      <c r="AG14" s="503"/>
      <c r="AH14" s="501">
        <v>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124</v>
      </c>
      <c r="N15" s="506"/>
      <c r="O15" s="506"/>
      <c r="P15" s="506"/>
      <c r="Q15" s="507"/>
      <c r="R15" s="498">
        <v>295608</v>
      </c>
      <c r="S15" s="499"/>
      <c r="T15" s="499"/>
      <c r="U15" s="499"/>
      <c r="V15" s="500"/>
      <c r="W15" s="433" t="s">
        <v>132</v>
      </c>
      <c r="X15" s="434"/>
      <c r="Y15" s="434"/>
      <c r="Z15" s="434"/>
      <c r="AA15" s="434"/>
      <c r="AB15" s="424"/>
      <c r="AC15" s="468">
        <v>11686</v>
      </c>
      <c r="AD15" s="469"/>
      <c r="AE15" s="469"/>
      <c r="AF15" s="469"/>
      <c r="AG15" s="508"/>
      <c r="AH15" s="468">
        <v>12059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50183787</v>
      </c>
      <c r="BO15" s="381"/>
      <c r="BP15" s="381"/>
      <c r="BQ15" s="381"/>
      <c r="BR15" s="381"/>
      <c r="BS15" s="381"/>
      <c r="BT15" s="381"/>
      <c r="BU15" s="382"/>
      <c r="BV15" s="380">
        <v>47935649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11.2</v>
      </c>
      <c r="AD16" s="502"/>
      <c r="AE16" s="502"/>
      <c r="AF16" s="502"/>
      <c r="AG16" s="503"/>
      <c r="AH16" s="501">
        <v>10.9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76582075</v>
      </c>
      <c r="BO16" s="418"/>
      <c r="BP16" s="418"/>
      <c r="BQ16" s="418"/>
      <c r="BR16" s="418"/>
      <c r="BS16" s="418"/>
      <c r="BT16" s="418"/>
      <c r="BU16" s="419"/>
      <c r="BV16" s="417">
        <v>74972675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92337</v>
      </c>
      <c r="AD17" s="469"/>
      <c r="AE17" s="469"/>
      <c r="AF17" s="469"/>
      <c r="AG17" s="508"/>
      <c r="AH17" s="468">
        <v>98792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85419523</v>
      </c>
      <c r="BO17" s="418"/>
      <c r="BP17" s="418"/>
      <c r="BQ17" s="418"/>
      <c r="BR17" s="418"/>
      <c r="BS17" s="418"/>
      <c r="BT17" s="418"/>
      <c r="BU17" s="419"/>
      <c r="BV17" s="417">
        <v>83654863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142</v>
      </c>
      <c r="C18" s="460"/>
      <c r="D18" s="460"/>
      <c r="E18" s="529"/>
      <c r="F18" s="529"/>
      <c r="G18" s="529"/>
      <c r="H18" s="529"/>
      <c r="I18" s="529"/>
      <c r="J18" s="529"/>
      <c r="K18" s="529"/>
      <c r="L18" s="530">
        <v>18.22</v>
      </c>
      <c r="M18" s="530"/>
      <c r="N18" s="530"/>
      <c r="O18" s="530"/>
      <c r="P18" s="530"/>
      <c r="Q18" s="530"/>
      <c r="R18" s="531"/>
      <c r="S18" s="531"/>
      <c r="T18" s="531"/>
      <c r="U18" s="531"/>
      <c r="V18" s="532"/>
      <c r="W18" s="435"/>
      <c r="X18" s="436"/>
      <c r="Y18" s="436"/>
      <c r="Z18" s="436"/>
      <c r="AA18" s="436"/>
      <c r="AB18" s="427"/>
      <c r="AC18" s="533">
        <v>88.7</v>
      </c>
      <c r="AD18" s="534"/>
      <c r="AE18" s="534"/>
      <c r="AF18" s="534"/>
      <c r="AG18" s="535"/>
      <c r="AH18" s="533">
        <v>89.1</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72685314</v>
      </c>
      <c r="BO18" s="418"/>
      <c r="BP18" s="418"/>
      <c r="BQ18" s="418"/>
      <c r="BR18" s="418"/>
      <c r="BS18" s="418"/>
      <c r="BT18" s="418"/>
      <c r="BU18" s="419"/>
      <c r="BV18" s="417">
        <v>72207782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144</v>
      </c>
      <c r="C19" s="460"/>
      <c r="D19" s="460"/>
      <c r="E19" s="529"/>
      <c r="F19" s="529"/>
      <c r="G19" s="529"/>
      <c r="H19" s="529"/>
      <c r="I19" s="529"/>
      <c r="J19" s="529"/>
      <c r="K19" s="529"/>
      <c r="L19" s="537">
        <v>18307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95989441</v>
      </c>
      <c r="BO19" s="418"/>
      <c r="BP19" s="418"/>
      <c r="BQ19" s="418"/>
      <c r="BR19" s="418"/>
      <c r="BS19" s="418"/>
      <c r="BT19" s="418"/>
      <c r="BU19" s="419"/>
      <c r="BV19" s="417">
        <v>96420808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146</v>
      </c>
      <c r="C20" s="460"/>
      <c r="D20" s="460"/>
      <c r="E20" s="529"/>
      <c r="F20" s="529"/>
      <c r="G20" s="529"/>
      <c r="H20" s="529"/>
      <c r="I20" s="529"/>
      <c r="J20" s="529"/>
      <c r="K20" s="529"/>
      <c r="L20" s="537">
        <v>204989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22125386</v>
      </c>
      <c r="BO23" s="418"/>
      <c r="BP23" s="418"/>
      <c r="BQ23" s="418"/>
      <c r="BR23" s="418"/>
      <c r="BS23" s="418"/>
      <c r="BT23" s="418"/>
      <c r="BU23" s="419"/>
      <c r="BV23" s="417">
        <v>21993399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155</v>
      </c>
      <c r="F24" s="447"/>
      <c r="G24" s="447"/>
      <c r="H24" s="447"/>
      <c r="I24" s="447"/>
      <c r="J24" s="447"/>
      <c r="K24" s="448"/>
      <c r="L24" s="468">
        <v>1</v>
      </c>
      <c r="M24" s="469"/>
      <c r="N24" s="469"/>
      <c r="O24" s="469"/>
      <c r="P24" s="508"/>
      <c r="Q24" s="468">
        <v>11660</v>
      </c>
      <c r="R24" s="469"/>
      <c r="S24" s="469"/>
      <c r="T24" s="469"/>
      <c r="U24" s="469"/>
      <c r="V24" s="508"/>
      <c r="W24" s="563"/>
      <c r="X24" s="551"/>
      <c r="Y24" s="552"/>
      <c r="Z24" s="467" t="s">
        <v>156</v>
      </c>
      <c r="AA24" s="447"/>
      <c r="AB24" s="447"/>
      <c r="AC24" s="447"/>
      <c r="AD24" s="447"/>
      <c r="AE24" s="447"/>
      <c r="AF24" s="447"/>
      <c r="AG24" s="448"/>
      <c r="AH24" s="468">
        <v>2495</v>
      </c>
      <c r="AI24" s="469"/>
      <c r="AJ24" s="469"/>
      <c r="AK24" s="469"/>
      <c r="AL24" s="508"/>
      <c r="AM24" s="468">
        <v>7552365</v>
      </c>
      <c r="AN24" s="469"/>
      <c r="AO24" s="469"/>
      <c r="AP24" s="469"/>
      <c r="AQ24" s="469"/>
      <c r="AR24" s="508"/>
      <c r="AS24" s="468">
        <v>3027</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16591535</v>
      </c>
      <c r="BO24" s="418"/>
      <c r="BP24" s="418"/>
      <c r="BQ24" s="418"/>
      <c r="BR24" s="418"/>
      <c r="BS24" s="418"/>
      <c r="BT24" s="418"/>
      <c r="BU24" s="419"/>
      <c r="BV24" s="417">
        <v>16954893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158</v>
      </c>
      <c r="F25" s="447"/>
      <c r="G25" s="447"/>
      <c r="H25" s="447"/>
      <c r="I25" s="447"/>
      <c r="J25" s="447"/>
      <c r="K25" s="448"/>
      <c r="L25" s="468">
        <v>2</v>
      </c>
      <c r="M25" s="469"/>
      <c r="N25" s="469"/>
      <c r="O25" s="469"/>
      <c r="P25" s="508"/>
      <c r="Q25" s="468">
        <v>9350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2788909</v>
      </c>
      <c r="BO25" s="381"/>
      <c r="BP25" s="381"/>
      <c r="BQ25" s="381"/>
      <c r="BR25" s="381"/>
      <c r="BS25" s="381"/>
      <c r="BT25" s="381"/>
      <c r="BU25" s="382"/>
      <c r="BV25" s="380">
        <v>7019738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161</v>
      </c>
      <c r="F26" s="447"/>
      <c r="G26" s="447"/>
      <c r="H26" s="447"/>
      <c r="I26" s="447"/>
      <c r="J26" s="447"/>
      <c r="K26" s="448"/>
      <c r="L26" s="468">
        <v>1</v>
      </c>
      <c r="M26" s="469"/>
      <c r="N26" s="469"/>
      <c r="O26" s="469"/>
      <c r="P26" s="508"/>
      <c r="Q26" s="468">
        <v>7970</v>
      </c>
      <c r="R26" s="469"/>
      <c r="S26" s="469"/>
      <c r="T26" s="469"/>
      <c r="U26" s="469"/>
      <c r="V26" s="508"/>
      <c r="W26" s="563"/>
      <c r="X26" s="551"/>
      <c r="Y26" s="552"/>
      <c r="Z26" s="467" t="s">
        <v>162</v>
      </c>
      <c r="AA26" s="573"/>
      <c r="AB26" s="573"/>
      <c r="AC26" s="573"/>
      <c r="AD26" s="573"/>
      <c r="AE26" s="573"/>
      <c r="AF26" s="573"/>
      <c r="AG26" s="574"/>
      <c r="AH26" s="468">
        <v>300</v>
      </c>
      <c r="AI26" s="469"/>
      <c r="AJ26" s="469"/>
      <c r="AK26" s="469"/>
      <c r="AL26" s="508"/>
      <c r="AM26" s="468">
        <v>892800</v>
      </c>
      <c r="AN26" s="469"/>
      <c r="AO26" s="469"/>
      <c r="AP26" s="469"/>
      <c r="AQ26" s="469"/>
      <c r="AR26" s="508"/>
      <c r="AS26" s="468">
        <v>2976</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50000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164</v>
      </c>
      <c r="F27" s="447"/>
      <c r="G27" s="447"/>
      <c r="H27" s="447"/>
      <c r="I27" s="447"/>
      <c r="J27" s="447"/>
      <c r="K27" s="448"/>
      <c r="L27" s="468">
        <v>1</v>
      </c>
      <c r="M27" s="469"/>
      <c r="N27" s="469"/>
      <c r="O27" s="469"/>
      <c r="P27" s="508"/>
      <c r="Q27" s="468">
        <v>9430</v>
      </c>
      <c r="R27" s="469"/>
      <c r="S27" s="469"/>
      <c r="T27" s="469"/>
      <c r="U27" s="469"/>
      <c r="V27" s="508"/>
      <c r="W27" s="563"/>
      <c r="X27" s="551"/>
      <c r="Y27" s="552"/>
      <c r="Z27" s="467" t="s">
        <v>165</v>
      </c>
      <c r="AA27" s="447"/>
      <c r="AB27" s="447"/>
      <c r="AC27" s="447"/>
      <c r="AD27" s="447"/>
      <c r="AE27" s="447"/>
      <c r="AF27" s="447"/>
      <c r="AG27" s="448"/>
      <c r="AH27" s="468">
        <v>64</v>
      </c>
      <c r="AI27" s="469"/>
      <c r="AJ27" s="469"/>
      <c r="AK27" s="469"/>
      <c r="AL27" s="508"/>
      <c r="AM27" s="468">
        <v>221602</v>
      </c>
      <c r="AN27" s="469"/>
      <c r="AO27" s="469"/>
      <c r="AP27" s="469"/>
      <c r="AQ27" s="469"/>
      <c r="AR27" s="508"/>
      <c r="AS27" s="468">
        <v>3463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167</v>
      </c>
      <c r="F28" s="447"/>
      <c r="G28" s="447"/>
      <c r="H28" s="447"/>
      <c r="I28" s="447"/>
      <c r="J28" s="447"/>
      <c r="K28" s="448"/>
      <c r="L28" s="468">
        <v>1</v>
      </c>
      <c r="M28" s="469"/>
      <c r="N28" s="469"/>
      <c r="O28" s="469"/>
      <c r="P28" s="508"/>
      <c r="Q28" s="468">
        <v>8050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25113923</v>
      </c>
      <c r="BO28" s="381"/>
      <c r="BP28" s="381"/>
      <c r="BQ28" s="381"/>
      <c r="BR28" s="381"/>
      <c r="BS28" s="381"/>
      <c r="BT28" s="381"/>
      <c r="BU28" s="382"/>
      <c r="BV28" s="380">
        <v>22631678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171</v>
      </c>
      <c r="F29" s="447"/>
      <c r="G29" s="447"/>
      <c r="H29" s="447"/>
      <c r="I29" s="447"/>
      <c r="J29" s="447"/>
      <c r="K29" s="448"/>
      <c r="L29" s="468">
        <v>36</v>
      </c>
      <c r="M29" s="469"/>
      <c r="N29" s="469"/>
      <c r="O29" s="469"/>
      <c r="P29" s="508"/>
      <c r="Q29" s="468">
        <v>6160</v>
      </c>
      <c r="R29" s="469"/>
      <c r="S29" s="469"/>
      <c r="T29" s="469"/>
      <c r="U29" s="469"/>
      <c r="V29" s="508"/>
      <c r="W29" s="564"/>
      <c r="X29" s="565"/>
      <c r="Y29" s="566"/>
      <c r="Z29" s="467" t="s">
        <v>172</v>
      </c>
      <c r="AA29" s="447"/>
      <c r="AB29" s="447"/>
      <c r="AC29" s="447"/>
      <c r="AD29" s="447"/>
      <c r="AE29" s="447"/>
      <c r="AF29" s="447"/>
      <c r="AG29" s="448"/>
      <c r="AH29" s="468">
        <v>2559</v>
      </c>
      <c r="AI29" s="469"/>
      <c r="AJ29" s="469"/>
      <c r="AK29" s="469"/>
      <c r="AL29" s="508"/>
      <c r="AM29" s="468">
        <v>7773967</v>
      </c>
      <c r="AN29" s="469"/>
      <c r="AO29" s="469"/>
      <c r="AP29" s="469"/>
      <c r="AQ29" s="469"/>
      <c r="AR29" s="508"/>
      <c r="AS29" s="468">
        <v>3038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5466552</v>
      </c>
      <c r="BO29" s="418"/>
      <c r="BP29" s="418"/>
      <c r="BQ29" s="418"/>
      <c r="BR29" s="418"/>
      <c r="BS29" s="418"/>
      <c r="BT29" s="418"/>
      <c r="BU29" s="419"/>
      <c r="BV29" s="417">
        <v>4462626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10376902</v>
      </c>
      <c r="BO30" s="587"/>
      <c r="BP30" s="587"/>
      <c r="BQ30" s="587"/>
      <c r="BR30" s="587"/>
      <c r="BS30" s="587"/>
      <c r="BT30" s="587"/>
      <c r="BU30" s="588"/>
      <c r="BV30" s="586">
        <v>10551127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新宿未来創造財団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f t="shared" ref="CO35:CO43" si="3">IF(CQ35="","",CO34+1)</f>
        <v>11</v>
      </c>
      <c r="CP35" s="598"/>
      <c r="CQ35" s="599" t="str">
        <f>IF('各会計、関係団体の財政状況及び健全化判断比率'!BS8="","",'各会計、関係団体の財政状況及び健全化判断比率'!BS8)</f>
        <v>新宿区土地開発公社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東京二十三区清掃一部事務組合</v>
      </c>
      <c r="BZ36" s="599"/>
      <c r="CA36" s="599"/>
      <c r="CB36" s="599"/>
      <c r="CC36" s="599"/>
      <c r="CD36" s="599"/>
      <c r="CE36" s="599"/>
      <c r="CF36" s="599"/>
      <c r="CG36" s="599"/>
      <c r="CH36" s="599"/>
      <c r="CI36" s="599"/>
      <c r="CJ36" s="599"/>
      <c r="CK36" s="599"/>
      <c r="CL36" s="599"/>
      <c r="CM36" s="599"/>
      <c r="CN36" s="167"/>
      <c r="CO36" s="598">
        <f t="shared" si="3"/>
        <v>12</v>
      </c>
      <c r="CP36" s="598"/>
      <c r="CQ36" s="599" t="str">
        <f>IF('各会計、関係団体の財政状況及び健全化判断比率'!BS9="","",'各会計、関係団体の財政状況及び健全化判断比率'!BS9)</f>
        <v>新宿区勤労者・仕事支援センター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東京都後期高齢者医療広域連合（一般会計）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東京都後期高齢者医療広域連合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3" zoomScaleNormal="53" zoomScaleSheetLayoutView="100" workbookViewId="0">
      <selection activeCell="I34" sqref="I3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2">
      <c r="A34" s="22"/>
      <c r="B34" s="31"/>
      <c r="C34" s="1182" t="s">
        <v>521</v>
      </c>
      <c r="D34" s="1182"/>
      <c r="E34" s="1183"/>
      <c r="F34" s="32">
        <v>4.0599999999999996</v>
      </c>
      <c r="G34" s="33">
        <v>4.3499999999999996</v>
      </c>
      <c r="H34" s="33">
        <v>4.83</v>
      </c>
      <c r="I34" s="33">
        <v>5.07</v>
      </c>
      <c r="J34" s="34">
        <v>4.08</v>
      </c>
      <c r="K34" s="22"/>
      <c r="L34" s="22"/>
      <c r="M34" s="22"/>
      <c r="N34" s="22"/>
      <c r="O34" s="22"/>
      <c r="P34" s="22"/>
    </row>
    <row r="35" spans="1:16" ht="39" customHeight="1" x14ac:dyDescent="0.2">
      <c r="A35" s="22"/>
      <c r="B35" s="35"/>
      <c r="C35" s="1176" t="s">
        <v>522</v>
      </c>
      <c r="D35" s="1177"/>
      <c r="E35" s="1178"/>
      <c r="F35" s="36">
        <v>0.52</v>
      </c>
      <c r="G35" s="37">
        <v>0.76</v>
      </c>
      <c r="H35" s="37">
        <v>0.94</v>
      </c>
      <c r="I35" s="37">
        <v>0.48</v>
      </c>
      <c r="J35" s="38">
        <v>1.1599999999999999</v>
      </c>
      <c r="K35" s="22"/>
      <c r="L35" s="22"/>
      <c r="M35" s="22"/>
      <c r="N35" s="22"/>
      <c r="O35" s="22"/>
      <c r="P35" s="22"/>
    </row>
    <row r="36" spans="1:16" ht="39" customHeight="1" x14ac:dyDescent="0.2">
      <c r="A36" s="22"/>
      <c r="B36" s="35"/>
      <c r="C36" s="1176" t="s">
        <v>523</v>
      </c>
      <c r="D36" s="1177"/>
      <c r="E36" s="1178"/>
      <c r="F36" s="36">
        <v>0.5</v>
      </c>
      <c r="G36" s="37">
        <v>0.65</v>
      </c>
      <c r="H36" s="37">
        <v>0.67</v>
      </c>
      <c r="I36" s="37">
        <v>0.64</v>
      </c>
      <c r="J36" s="38">
        <v>0.62</v>
      </c>
      <c r="K36" s="22"/>
      <c r="L36" s="22"/>
      <c r="M36" s="22"/>
      <c r="N36" s="22"/>
      <c r="O36" s="22"/>
      <c r="P36" s="22"/>
    </row>
    <row r="37" spans="1:16" ht="39" customHeight="1" x14ac:dyDescent="0.2">
      <c r="A37" s="22"/>
      <c r="B37" s="35"/>
      <c r="C37" s="1176" t="s">
        <v>524</v>
      </c>
      <c r="D37" s="1177"/>
      <c r="E37" s="1178"/>
      <c r="F37" s="36">
        <v>0.03</v>
      </c>
      <c r="G37" s="37">
        <v>0.05</v>
      </c>
      <c r="H37" s="37">
        <v>0.05</v>
      </c>
      <c r="I37" s="37">
        <v>0.03</v>
      </c>
      <c r="J37" s="38">
        <v>0.04</v>
      </c>
      <c r="K37" s="22"/>
      <c r="L37" s="22"/>
      <c r="M37" s="22"/>
      <c r="N37" s="22"/>
      <c r="O37" s="22"/>
      <c r="P37" s="22"/>
    </row>
    <row r="38" spans="1:16" ht="39" customHeight="1" x14ac:dyDescent="0.2">
      <c r="A38" s="22"/>
      <c r="B38" s="35"/>
      <c r="C38" s="1176"/>
      <c r="D38" s="1177"/>
      <c r="E38" s="1178"/>
      <c r="F38" s="36"/>
      <c r="G38" s="37"/>
      <c r="H38" s="37"/>
      <c r="I38" s="37"/>
      <c r="J38" s="38"/>
      <c r="K38" s="22"/>
      <c r="L38" s="22"/>
      <c r="M38" s="22"/>
      <c r="N38" s="22"/>
      <c r="O38" s="22"/>
      <c r="P38" s="22"/>
    </row>
    <row r="39" spans="1:16" ht="39" customHeight="1" x14ac:dyDescent="0.2">
      <c r="A39" s="22"/>
      <c r="B39" s="35"/>
      <c r="C39" s="1176"/>
      <c r="D39" s="1177"/>
      <c r="E39" s="1178"/>
      <c r="F39" s="36"/>
      <c r="G39" s="37"/>
      <c r="H39" s="37"/>
      <c r="I39" s="37"/>
      <c r="J39" s="38"/>
      <c r="K39" s="22"/>
      <c r="L39" s="22"/>
      <c r="M39" s="22"/>
      <c r="N39" s="22"/>
      <c r="O39" s="22"/>
      <c r="P39" s="22"/>
    </row>
    <row r="40" spans="1:16" ht="39" customHeight="1" x14ac:dyDescent="0.2">
      <c r="A40" s="22"/>
      <c r="B40" s="35"/>
      <c r="C40" s="1176"/>
      <c r="D40" s="1177"/>
      <c r="E40" s="1178"/>
      <c r="F40" s="36"/>
      <c r="G40" s="37"/>
      <c r="H40" s="37"/>
      <c r="I40" s="37"/>
      <c r="J40" s="38"/>
      <c r="K40" s="22"/>
      <c r="L40" s="22"/>
      <c r="M40" s="22"/>
      <c r="N40" s="22"/>
      <c r="O40" s="22"/>
      <c r="P40" s="22"/>
    </row>
    <row r="41" spans="1:16" ht="39" customHeight="1" x14ac:dyDescent="0.2">
      <c r="A41" s="22"/>
      <c r="B41" s="35"/>
      <c r="C41" s="1176"/>
      <c r="D41" s="1177"/>
      <c r="E41" s="1178"/>
      <c r="F41" s="36"/>
      <c r="G41" s="37"/>
      <c r="H41" s="37"/>
      <c r="I41" s="37"/>
      <c r="J41" s="38"/>
      <c r="K41" s="22"/>
      <c r="L41" s="22"/>
      <c r="M41" s="22"/>
      <c r="N41" s="22"/>
      <c r="O41" s="22"/>
      <c r="P41" s="22"/>
    </row>
    <row r="42" spans="1:16" ht="39" customHeight="1" x14ac:dyDescent="0.2">
      <c r="A42" s="22"/>
      <c r="B42" s="39"/>
      <c r="C42" s="1176" t="s">
        <v>525</v>
      </c>
      <c r="D42" s="1177"/>
      <c r="E42" s="1178"/>
      <c r="F42" s="36" t="s">
        <v>475</v>
      </c>
      <c r="G42" s="37" t="s">
        <v>475</v>
      </c>
      <c r="H42" s="37" t="s">
        <v>475</v>
      </c>
      <c r="I42" s="37" t="s">
        <v>475</v>
      </c>
      <c r="J42" s="38" t="s">
        <v>475</v>
      </c>
      <c r="K42" s="22"/>
      <c r="L42" s="22"/>
      <c r="M42" s="22"/>
      <c r="N42" s="22"/>
      <c r="O42" s="22"/>
      <c r="P42" s="22"/>
    </row>
    <row r="43" spans="1:16" ht="39" customHeight="1" thickBot="1" x14ac:dyDescent="0.25">
      <c r="A43" s="22"/>
      <c r="B43" s="40"/>
      <c r="C43" s="1179" t="s">
        <v>526</v>
      </c>
      <c r="D43" s="1180"/>
      <c r="E43" s="1181"/>
      <c r="F43" s="41" t="s">
        <v>475</v>
      </c>
      <c r="G43" s="42" t="s">
        <v>475</v>
      </c>
      <c r="H43" s="42" t="s">
        <v>475</v>
      </c>
      <c r="I43" s="42" t="s">
        <v>475</v>
      </c>
      <c r="J43" s="43" t="s">
        <v>475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9" zoomScaleNormal="59" zoomScaleSheetLayoutView="55" workbookViewId="0">
      <selection activeCell="N46" sqref="N4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2">
      <c r="A45" s="48"/>
      <c r="B45" s="1192" t="s">
        <v>11</v>
      </c>
      <c r="C45" s="1193"/>
      <c r="D45" s="58"/>
      <c r="E45" s="1198" t="s">
        <v>12</v>
      </c>
      <c r="F45" s="1198"/>
      <c r="G45" s="1198"/>
      <c r="H45" s="1198"/>
      <c r="I45" s="1198"/>
      <c r="J45" s="1199"/>
      <c r="K45" s="59">
        <v>3399</v>
      </c>
      <c r="L45" s="60">
        <v>3487</v>
      </c>
      <c r="M45" s="60">
        <v>3305</v>
      </c>
      <c r="N45" s="60">
        <v>2450</v>
      </c>
      <c r="O45" s="61">
        <v>2706</v>
      </c>
      <c r="P45" s="48"/>
      <c r="Q45" s="48"/>
      <c r="R45" s="48"/>
      <c r="S45" s="48"/>
      <c r="T45" s="48"/>
      <c r="U45" s="48"/>
    </row>
    <row r="46" spans="1:21" ht="30.75" customHeight="1" x14ac:dyDescent="0.2">
      <c r="A46" s="48"/>
      <c r="B46" s="1194"/>
      <c r="C46" s="1195"/>
      <c r="D46" s="62"/>
      <c r="E46" s="1186" t="s">
        <v>13</v>
      </c>
      <c r="F46" s="1186"/>
      <c r="G46" s="1186"/>
      <c r="H46" s="1186"/>
      <c r="I46" s="1186"/>
      <c r="J46" s="1187"/>
      <c r="K46" s="63" t="s">
        <v>475</v>
      </c>
      <c r="L46" s="64" t="s">
        <v>475</v>
      </c>
      <c r="M46" s="64" t="s">
        <v>475</v>
      </c>
      <c r="N46" s="64" t="s">
        <v>475</v>
      </c>
      <c r="O46" s="65" t="s">
        <v>475</v>
      </c>
      <c r="P46" s="48"/>
      <c r="Q46" s="48"/>
      <c r="R46" s="48"/>
      <c r="S46" s="48"/>
      <c r="T46" s="48"/>
      <c r="U46" s="48"/>
    </row>
    <row r="47" spans="1:21" ht="30.75" customHeight="1" x14ac:dyDescent="0.2">
      <c r="A47" s="48"/>
      <c r="B47" s="1194"/>
      <c r="C47" s="1195"/>
      <c r="D47" s="62"/>
      <c r="E47" s="1186" t="s">
        <v>14</v>
      </c>
      <c r="F47" s="1186"/>
      <c r="G47" s="1186"/>
      <c r="H47" s="1186"/>
      <c r="I47" s="1186"/>
      <c r="J47" s="1187"/>
      <c r="K47" s="63">
        <v>50</v>
      </c>
      <c r="L47" s="64">
        <v>54</v>
      </c>
      <c r="M47" s="64">
        <v>48</v>
      </c>
      <c r="N47" s="64">
        <v>14</v>
      </c>
      <c r="O47" s="65">
        <v>14</v>
      </c>
      <c r="P47" s="48"/>
      <c r="Q47" s="48"/>
      <c r="R47" s="48"/>
      <c r="S47" s="48"/>
      <c r="T47" s="48"/>
      <c r="U47" s="48"/>
    </row>
    <row r="48" spans="1:21" ht="30.75" customHeight="1" x14ac:dyDescent="0.2">
      <c r="A48" s="48"/>
      <c r="B48" s="1194"/>
      <c r="C48" s="1195"/>
      <c r="D48" s="62"/>
      <c r="E48" s="1186" t="s">
        <v>15</v>
      </c>
      <c r="F48" s="1186"/>
      <c r="G48" s="1186"/>
      <c r="H48" s="1186"/>
      <c r="I48" s="1186"/>
      <c r="J48" s="1187"/>
      <c r="K48" s="63" t="s">
        <v>475</v>
      </c>
      <c r="L48" s="64" t="s">
        <v>475</v>
      </c>
      <c r="M48" s="64" t="s">
        <v>475</v>
      </c>
      <c r="N48" s="64" t="s">
        <v>475</v>
      </c>
      <c r="O48" s="65" t="s">
        <v>475</v>
      </c>
      <c r="P48" s="48"/>
      <c r="Q48" s="48"/>
      <c r="R48" s="48"/>
      <c r="S48" s="48"/>
      <c r="T48" s="48"/>
      <c r="U48" s="48"/>
    </row>
    <row r="49" spans="1:21" ht="30.75" customHeight="1" x14ac:dyDescent="0.2">
      <c r="A49" s="48"/>
      <c r="B49" s="1194"/>
      <c r="C49" s="1195"/>
      <c r="D49" s="62"/>
      <c r="E49" s="1186" t="s">
        <v>16</v>
      </c>
      <c r="F49" s="1186"/>
      <c r="G49" s="1186"/>
      <c r="H49" s="1186"/>
      <c r="I49" s="1186"/>
      <c r="J49" s="1187"/>
      <c r="K49" s="63">
        <v>354</v>
      </c>
      <c r="L49" s="64">
        <v>265</v>
      </c>
      <c r="M49" s="64">
        <v>215</v>
      </c>
      <c r="N49" s="64">
        <v>202</v>
      </c>
      <c r="O49" s="65">
        <v>123</v>
      </c>
      <c r="P49" s="48"/>
      <c r="Q49" s="48"/>
      <c r="R49" s="48"/>
      <c r="S49" s="48"/>
      <c r="T49" s="48"/>
      <c r="U49" s="48"/>
    </row>
    <row r="50" spans="1:21" ht="30.75" customHeight="1" x14ac:dyDescent="0.2">
      <c r="A50" s="48"/>
      <c r="B50" s="1194"/>
      <c r="C50" s="1195"/>
      <c r="D50" s="62"/>
      <c r="E50" s="1186" t="s">
        <v>17</v>
      </c>
      <c r="F50" s="1186"/>
      <c r="G50" s="1186"/>
      <c r="H50" s="1186"/>
      <c r="I50" s="1186"/>
      <c r="J50" s="1187"/>
      <c r="K50" s="63">
        <v>760</v>
      </c>
      <c r="L50" s="64">
        <v>603</v>
      </c>
      <c r="M50" s="64">
        <v>454</v>
      </c>
      <c r="N50" s="64">
        <v>333</v>
      </c>
      <c r="O50" s="65">
        <v>272</v>
      </c>
      <c r="P50" s="48"/>
      <c r="Q50" s="48"/>
      <c r="R50" s="48"/>
      <c r="S50" s="48"/>
      <c r="T50" s="48"/>
      <c r="U50" s="48"/>
    </row>
    <row r="51" spans="1:21" ht="30.75" customHeight="1" x14ac:dyDescent="0.2">
      <c r="A51" s="48"/>
      <c r="B51" s="1196"/>
      <c r="C51" s="1197"/>
      <c r="D51" s="66"/>
      <c r="E51" s="1186" t="s">
        <v>18</v>
      </c>
      <c r="F51" s="1186"/>
      <c r="G51" s="1186"/>
      <c r="H51" s="1186"/>
      <c r="I51" s="1186"/>
      <c r="J51" s="1187"/>
      <c r="K51" s="63" t="s">
        <v>475</v>
      </c>
      <c r="L51" s="64" t="s">
        <v>475</v>
      </c>
      <c r="M51" s="64" t="s">
        <v>475</v>
      </c>
      <c r="N51" s="64" t="s">
        <v>475</v>
      </c>
      <c r="O51" s="65" t="s">
        <v>475</v>
      </c>
      <c r="P51" s="48"/>
      <c r="Q51" s="48"/>
      <c r="R51" s="48"/>
      <c r="S51" s="48"/>
      <c r="T51" s="48"/>
      <c r="U51" s="48"/>
    </row>
    <row r="52" spans="1:21" ht="30.75" customHeight="1" x14ac:dyDescent="0.2">
      <c r="A52" s="48"/>
      <c r="B52" s="1184" t="s">
        <v>19</v>
      </c>
      <c r="C52" s="1185"/>
      <c r="D52" s="66"/>
      <c r="E52" s="1186" t="s">
        <v>20</v>
      </c>
      <c r="F52" s="1186"/>
      <c r="G52" s="1186"/>
      <c r="H52" s="1186"/>
      <c r="I52" s="1186"/>
      <c r="J52" s="1187"/>
      <c r="K52" s="63">
        <v>5609</v>
      </c>
      <c r="L52" s="64">
        <v>5819</v>
      </c>
      <c r="M52" s="64">
        <v>5993</v>
      </c>
      <c r="N52" s="64">
        <v>6119</v>
      </c>
      <c r="O52" s="65">
        <v>6012</v>
      </c>
      <c r="P52" s="48"/>
      <c r="Q52" s="48"/>
      <c r="R52" s="48"/>
      <c r="S52" s="48"/>
      <c r="T52" s="48"/>
      <c r="U52" s="48"/>
    </row>
    <row r="53" spans="1:21" ht="30.75" customHeight="1" thickBot="1" x14ac:dyDescent="0.25">
      <c r="A53" s="48"/>
      <c r="B53" s="1188" t="s">
        <v>21</v>
      </c>
      <c r="C53" s="1189"/>
      <c r="D53" s="67"/>
      <c r="E53" s="1190" t="s">
        <v>22</v>
      </c>
      <c r="F53" s="1190"/>
      <c r="G53" s="1190"/>
      <c r="H53" s="1190"/>
      <c r="I53" s="1190"/>
      <c r="J53" s="1191"/>
      <c r="K53" s="68">
        <v>-1046</v>
      </c>
      <c r="L53" s="69">
        <v>-1410</v>
      </c>
      <c r="M53" s="69">
        <v>-1971</v>
      </c>
      <c r="N53" s="69">
        <v>-3120</v>
      </c>
      <c r="O53" s="70">
        <v>-2897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62" zoomScaleNormal="62" zoomScaleSheetLayoutView="100" workbookViewId="0">
      <selection activeCell="L45" sqref="L45"/>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515</v>
      </c>
      <c r="J40" s="79" t="s">
        <v>516</v>
      </c>
      <c r="K40" s="79" t="s">
        <v>517</v>
      </c>
      <c r="L40" s="79" t="s">
        <v>518</v>
      </c>
      <c r="M40" s="80" t="s">
        <v>519</v>
      </c>
    </row>
    <row r="41" spans="2:13" ht="27.75" customHeight="1" x14ac:dyDescent="0.2">
      <c r="B41" s="1200" t="s">
        <v>24</v>
      </c>
      <c r="C41" s="1201"/>
      <c r="D41" s="81"/>
      <c r="E41" s="1206" t="s">
        <v>25</v>
      </c>
      <c r="F41" s="1206"/>
      <c r="G41" s="1206"/>
      <c r="H41" s="1207"/>
      <c r="I41" s="82">
        <v>24268</v>
      </c>
      <c r="J41" s="83">
        <v>22205</v>
      </c>
      <c r="K41" s="83">
        <v>20285</v>
      </c>
      <c r="L41" s="83">
        <v>22022</v>
      </c>
      <c r="M41" s="84">
        <v>22138</v>
      </c>
    </row>
    <row r="42" spans="2:13" ht="27.75" customHeight="1" x14ac:dyDescent="0.2">
      <c r="B42" s="1202"/>
      <c r="C42" s="1203"/>
      <c r="D42" s="85"/>
      <c r="E42" s="1208" t="s">
        <v>26</v>
      </c>
      <c r="F42" s="1208"/>
      <c r="G42" s="1208"/>
      <c r="H42" s="1209"/>
      <c r="I42" s="86">
        <v>583</v>
      </c>
      <c r="J42" s="87">
        <v>397</v>
      </c>
      <c r="K42" s="87">
        <v>851</v>
      </c>
      <c r="L42" s="87">
        <v>199</v>
      </c>
      <c r="M42" s="88">
        <v>265</v>
      </c>
    </row>
    <row r="43" spans="2:13" ht="27.75" customHeight="1" x14ac:dyDescent="0.2">
      <c r="B43" s="1202"/>
      <c r="C43" s="1203"/>
      <c r="D43" s="85"/>
      <c r="E43" s="1208" t="s">
        <v>27</v>
      </c>
      <c r="F43" s="1208"/>
      <c r="G43" s="1208"/>
      <c r="H43" s="1209"/>
      <c r="I43" s="86" t="s">
        <v>475</v>
      </c>
      <c r="J43" s="87" t="s">
        <v>475</v>
      </c>
      <c r="K43" s="87" t="s">
        <v>475</v>
      </c>
      <c r="L43" s="87" t="s">
        <v>475</v>
      </c>
      <c r="M43" s="88" t="s">
        <v>475</v>
      </c>
    </row>
    <row r="44" spans="2:13" ht="27.75" customHeight="1" x14ac:dyDescent="0.2">
      <c r="B44" s="1202"/>
      <c r="C44" s="1203"/>
      <c r="D44" s="85"/>
      <c r="E44" s="1208" t="s">
        <v>28</v>
      </c>
      <c r="F44" s="1208"/>
      <c r="G44" s="1208"/>
      <c r="H44" s="1209"/>
      <c r="I44" s="86">
        <v>1304</v>
      </c>
      <c r="J44" s="87">
        <v>1302</v>
      </c>
      <c r="K44" s="87">
        <v>1218</v>
      </c>
      <c r="L44" s="87">
        <v>1173</v>
      </c>
      <c r="M44" s="88">
        <v>1231</v>
      </c>
    </row>
    <row r="45" spans="2:13" ht="27.75" customHeight="1" x14ac:dyDescent="0.2">
      <c r="B45" s="1202"/>
      <c r="C45" s="1203"/>
      <c r="D45" s="85"/>
      <c r="E45" s="1208" t="s">
        <v>29</v>
      </c>
      <c r="F45" s="1208"/>
      <c r="G45" s="1208"/>
      <c r="H45" s="1209"/>
      <c r="I45" s="86">
        <v>23327</v>
      </c>
      <c r="J45" s="87">
        <v>22242</v>
      </c>
      <c r="K45" s="87">
        <v>21036</v>
      </c>
      <c r="L45" s="87">
        <v>19290</v>
      </c>
      <c r="M45" s="88">
        <v>20477</v>
      </c>
    </row>
    <row r="46" spans="2:13" ht="27.75" customHeight="1" x14ac:dyDescent="0.2">
      <c r="B46" s="1202"/>
      <c r="C46" s="1203"/>
      <c r="D46" s="89"/>
      <c r="E46" s="1208" t="s">
        <v>30</v>
      </c>
      <c r="F46" s="1208"/>
      <c r="G46" s="1208"/>
      <c r="H46" s="1209"/>
      <c r="I46" s="86" t="s">
        <v>475</v>
      </c>
      <c r="J46" s="87" t="s">
        <v>475</v>
      </c>
      <c r="K46" s="87" t="s">
        <v>475</v>
      </c>
      <c r="L46" s="87" t="s">
        <v>475</v>
      </c>
      <c r="M46" s="88" t="s">
        <v>475</v>
      </c>
    </row>
    <row r="47" spans="2:13" ht="27.75" customHeight="1" x14ac:dyDescent="0.2">
      <c r="B47" s="1202"/>
      <c r="C47" s="1203"/>
      <c r="D47" s="90"/>
      <c r="E47" s="1210" t="s">
        <v>31</v>
      </c>
      <c r="F47" s="1211"/>
      <c r="G47" s="1211"/>
      <c r="H47" s="1212"/>
      <c r="I47" s="86" t="s">
        <v>475</v>
      </c>
      <c r="J47" s="87" t="s">
        <v>475</v>
      </c>
      <c r="K47" s="87" t="s">
        <v>475</v>
      </c>
      <c r="L47" s="87" t="s">
        <v>475</v>
      </c>
      <c r="M47" s="88" t="s">
        <v>475</v>
      </c>
    </row>
    <row r="48" spans="2:13" ht="27.75" customHeight="1" x14ac:dyDescent="0.2">
      <c r="B48" s="1202"/>
      <c r="C48" s="1203"/>
      <c r="D48" s="85"/>
      <c r="E48" s="1208" t="s">
        <v>32</v>
      </c>
      <c r="F48" s="1208"/>
      <c r="G48" s="1208"/>
      <c r="H48" s="1209"/>
      <c r="I48" s="86" t="s">
        <v>475</v>
      </c>
      <c r="J48" s="87" t="s">
        <v>475</v>
      </c>
      <c r="K48" s="87" t="s">
        <v>475</v>
      </c>
      <c r="L48" s="87" t="s">
        <v>475</v>
      </c>
      <c r="M48" s="88" t="s">
        <v>475</v>
      </c>
    </row>
    <row r="49" spans="2:13" ht="27.75" customHeight="1" x14ac:dyDescent="0.2">
      <c r="B49" s="1204"/>
      <c r="C49" s="1205"/>
      <c r="D49" s="85"/>
      <c r="E49" s="1208" t="s">
        <v>33</v>
      </c>
      <c r="F49" s="1208"/>
      <c r="G49" s="1208"/>
      <c r="H49" s="1209"/>
      <c r="I49" s="86" t="s">
        <v>475</v>
      </c>
      <c r="J49" s="87" t="s">
        <v>475</v>
      </c>
      <c r="K49" s="87" t="s">
        <v>475</v>
      </c>
      <c r="L49" s="87" t="s">
        <v>475</v>
      </c>
      <c r="M49" s="88" t="s">
        <v>475</v>
      </c>
    </row>
    <row r="50" spans="2:13" ht="27.75" customHeight="1" x14ac:dyDescent="0.2">
      <c r="B50" s="1213" t="s">
        <v>34</v>
      </c>
      <c r="C50" s="1214"/>
      <c r="D50" s="91"/>
      <c r="E50" s="1208" t="s">
        <v>35</v>
      </c>
      <c r="F50" s="1208"/>
      <c r="G50" s="1208"/>
      <c r="H50" s="1209"/>
      <c r="I50" s="86">
        <v>38403</v>
      </c>
      <c r="J50" s="87">
        <v>34622</v>
      </c>
      <c r="K50" s="87">
        <v>34915</v>
      </c>
      <c r="L50" s="87">
        <v>39503</v>
      </c>
      <c r="M50" s="88">
        <v>42785</v>
      </c>
    </row>
    <row r="51" spans="2:13" ht="27.75" customHeight="1" x14ac:dyDescent="0.2">
      <c r="B51" s="1202"/>
      <c r="C51" s="1203"/>
      <c r="D51" s="85"/>
      <c r="E51" s="1208" t="s">
        <v>36</v>
      </c>
      <c r="F51" s="1208"/>
      <c r="G51" s="1208"/>
      <c r="H51" s="1209"/>
      <c r="I51" s="86">
        <v>0</v>
      </c>
      <c r="J51" s="87" t="s">
        <v>475</v>
      </c>
      <c r="K51" s="87" t="s">
        <v>475</v>
      </c>
      <c r="L51" s="87" t="s">
        <v>475</v>
      </c>
      <c r="M51" s="88" t="s">
        <v>475</v>
      </c>
    </row>
    <row r="52" spans="2:13" ht="27.75" customHeight="1" x14ac:dyDescent="0.2">
      <c r="B52" s="1204"/>
      <c r="C52" s="1205"/>
      <c r="D52" s="85"/>
      <c r="E52" s="1208" t="s">
        <v>37</v>
      </c>
      <c r="F52" s="1208"/>
      <c r="G52" s="1208"/>
      <c r="H52" s="1209"/>
      <c r="I52" s="86">
        <v>78617</v>
      </c>
      <c r="J52" s="87">
        <v>73350</v>
      </c>
      <c r="K52" s="87">
        <v>69483</v>
      </c>
      <c r="L52" s="87">
        <v>65121</v>
      </c>
      <c r="M52" s="88">
        <v>60203</v>
      </c>
    </row>
    <row r="53" spans="2:13" ht="27.75" customHeight="1" thickBot="1" x14ac:dyDescent="0.25">
      <c r="B53" s="1215" t="s">
        <v>21</v>
      </c>
      <c r="C53" s="1216"/>
      <c r="D53" s="92"/>
      <c r="E53" s="1217" t="s">
        <v>38</v>
      </c>
      <c r="F53" s="1217"/>
      <c r="G53" s="1217"/>
      <c r="H53" s="1218"/>
      <c r="I53" s="93">
        <v>-67538</v>
      </c>
      <c r="J53" s="94">
        <v>-61826</v>
      </c>
      <c r="K53" s="94">
        <v>-61009</v>
      </c>
      <c r="L53" s="94">
        <v>-61939</v>
      </c>
      <c r="M53" s="95">
        <v>-58877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70" zoomScaleNormal="70" zoomScaleSheetLayoutView="55" workbookViewId="0">
      <selection activeCell="G43" sqref="G43:O47"/>
    </sheetView>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539</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540</v>
      </c>
      <c r="I42" s="354"/>
      <c r="J42" s="354"/>
      <c r="K42" s="354"/>
      <c r="L42" s="246"/>
      <c r="M42" s="246"/>
      <c r="N42" s="246"/>
      <c r="O42" s="246"/>
    </row>
    <row r="43" spans="2:17" ht="13.2" x14ac:dyDescent="0.2">
      <c r="B43" s="250"/>
      <c r="C43" s="246"/>
      <c r="D43" s="246"/>
      <c r="E43" s="246"/>
      <c r="F43" s="246"/>
      <c r="G43" s="1233" t="s">
        <v>541</v>
      </c>
      <c r="H43" s="1234"/>
      <c r="I43" s="1234"/>
      <c r="J43" s="1234"/>
      <c r="K43" s="1234"/>
      <c r="L43" s="1234"/>
      <c r="M43" s="1234"/>
      <c r="N43" s="1234"/>
      <c r="O43" s="1235"/>
    </row>
    <row r="44" spans="2:17" ht="13.2" x14ac:dyDescent="0.2">
      <c r="B44" s="250"/>
      <c r="C44" s="246"/>
      <c r="D44" s="246"/>
      <c r="E44" s="246"/>
      <c r="F44" s="246"/>
      <c r="G44" s="1236"/>
      <c r="H44" s="1237"/>
      <c r="I44" s="1237"/>
      <c r="J44" s="1237"/>
      <c r="K44" s="1237"/>
      <c r="L44" s="1237"/>
      <c r="M44" s="1237"/>
      <c r="N44" s="1237"/>
      <c r="O44" s="1238"/>
    </row>
    <row r="45" spans="2:17" ht="13.2" x14ac:dyDescent="0.2">
      <c r="B45" s="250"/>
      <c r="C45" s="246"/>
      <c r="D45" s="246"/>
      <c r="E45" s="246"/>
      <c r="F45" s="246"/>
      <c r="G45" s="1236"/>
      <c r="H45" s="1237"/>
      <c r="I45" s="1237"/>
      <c r="J45" s="1237"/>
      <c r="K45" s="1237"/>
      <c r="L45" s="1237"/>
      <c r="M45" s="1237"/>
      <c r="N45" s="1237"/>
      <c r="O45" s="1238"/>
    </row>
    <row r="46" spans="2:17" ht="13.2" x14ac:dyDescent="0.2">
      <c r="B46" s="250"/>
      <c r="C46" s="246"/>
      <c r="D46" s="246"/>
      <c r="E46" s="246"/>
      <c r="F46" s="246"/>
      <c r="G46" s="1236"/>
      <c r="H46" s="1237"/>
      <c r="I46" s="1237"/>
      <c r="J46" s="1237"/>
      <c r="K46" s="1237"/>
      <c r="L46" s="1237"/>
      <c r="M46" s="1237"/>
      <c r="N46" s="1237"/>
      <c r="O46" s="1238"/>
    </row>
    <row r="47" spans="2:17" ht="13.2" x14ac:dyDescent="0.2">
      <c r="B47" s="250"/>
      <c r="C47" s="246"/>
      <c r="D47" s="246"/>
      <c r="E47" s="246"/>
      <c r="F47" s="246"/>
      <c r="G47" s="1239"/>
      <c r="H47" s="1240"/>
      <c r="I47" s="1240"/>
      <c r="J47" s="1240"/>
      <c r="K47" s="1240"/>
      <c r="L47" s="1240"/>
      <c r="M47" s="1240"/>
      <c r="N47" s="1240"/>
      <c r="O47" s="1241"/>
    </row>
    <row r="48" spans="2:17" ht="13.2" x14ac:dyDescent="0.2">
      <c r="B48" s="250"/>
      <c r="C48" s="246"/>
      <c r="D48" s="246"/>
      <c r="E48" s="246"/>
      <c r="F48" s="246"/>
      <c r="G48" s="246"/>
      <c r="H48" s="355"/>
      <c r="I48" s="355"/>
      <c r="J48" s="355"/>
    </row>
    <row r="49" spans="1:17" ht="13.2" x14ac:dyDescent="0.2">
      <c r="B49" s="250"/>
      <c r="C49" s="246"/>
      <c r="D49" s="246"/>
      <c r="E49" s="246"/>
      <c r="F49" s="246"/>
      <c r="G49" s="245" t="s">
        <v>542</v>
      </c>
    </row>
    <row r="50" spans="1:17" ht="13.2" x14ac:dyDescent="0.2">
      <c r="B50" s="250"/>
      <c r="C50" s="246"/>
      <c r="D50" s="246"/>
      <c r="E50" s="246"/>
      <c r="F50" s="246"/>
      <c r="G50" s="1242"/>
      <c r="H50" s="1243"/>
      <c r="I50" s="1243"/>
      <c r="J50" s="1244"/>
      <c r="K50" s="356" t="s">
        <v>515</v>
      </c>
      <c r="L50" s="356" t="s">
        <v>516</v>
      </c>
      <c r="M50" s="356" t="s">
        <v>517</v>
      </c>
      <c r="N50" s="356" t="s">
        <v>518</v>
      </c>
      <c r="O50" s="356" t="s">
        <v>519</v>
      </c>
    </row>
    <row r="51" spans="1:17" ht="13.2" x14ac:dyDescent="0.2">
      <c r="B51" s="250"/>
      <c r="C51" s="246"/>
      <c r="D51" s="246"/>
      <c r="E51" s="246"/>
      <c r="F51" s="246"/>
      <c r="G51" s="1245" t="s">
        <v>543</v>
      </c>
      <c r="H51" s="1246"/>
      <c r="I51" s="1251" t="s">
        <v>544</v>
      </c>
      <c r="J51" s="1251"/>
      <c r="K51" s="1254"/>
      <c r="L51" s="1254"/>
      <c r="M51" s="1254"/>
      <c r="N51" s="1219"/>
      <c r="O51" s="1219"/>
    </row>
    <row r="52" spans="1:17" ht="13.2" x14ac:dyDescent="0.2">
      <c r="B52" s="250"/>
      <c r="C52" s="246"/>
      <c r="D52" s="246"/>
      <c r="E52" s="246"/>
      <c r="F52" s="246"/>
      <c r="G52" s="1247"/>
      <c r="H52" s="1248"/>
      <c r="I52" s="1252"/>
      <c r="J52" s="1252"/>
      <c r="K52" s="1219"/>
      <c r="L52" s="1219"/>
      <c r="M52" s="1219"/>
      <c r="N52" s="1219"/>
      <c r="O52" s="1219"/>
    </row>
    <row r="53" spans="1:17" ht="13.2" x14ac:dyDescent="0.2">
      <c r="A53" s="357"/>
      <c r="B53" s="250"/>
      <c r="C53" s="246"/>
      <c r="D53" s="246"/>
      <c r="E53" s="246"/>
      <c r="F53" s="246"/>
      <c r="G53" s="1247"/>
      <c r="H53" s="1248"/>
      <c r="I53" s="1231" t="s">
        <v>545</v>
      </c>
      <c r="J53" s="1231"/>
      <c r="K53" s="1253"/>
      <c r="L53" s="1253"/>
      <c r="M53" s="1253"/>
      <c r="N53" s="1223">
        <v>62.4</v>
      </c>
      <c r="O53" s="1223">
        <v>63.8</v>
      </c>
    </row>
    <row r="54" spans="1:17" ht="13.2" x14ac:dyDescent="0.2">
      <c r="A54" s="357"/>
      <c r="B54" s="250"/>
      <c r="C54" s="246"/>
      <c r="D54" s="246"/>
      <c r="E54" s="246"/>
      <c r="F54" s="246"/>
      <c r="G54" s="1249"/>
      <c r="H54" s="1250"/>
      <c r="I54" s="1231"/>
      <c r="J54" s="1231"/>
      <c r="K54" s="1224"/>
      <c r="L54" s="1224"/>
      <c r="M54" s="1224"/>
      <c r="N54" s="1224"/>
      <c r="O54" s="1224"/>
    </row>
    <row r="55" spans="1:17" ht="13.2" x14ac:dyDescent="0.2">
      <c r="A55" s="357"/>
      <c r="B55" s="250"/>
      <c r="C55" s="246"/>
      <c r="D55" s="246"/>
      <c r="E55" s="246"/>
      <c r="F55" s="246"/>
      <c r="G55" s="1225" t="s">
        <v>546</v>
      </c>
      <c r="H55" s="1226"/>
      <c r="I55" s="1231" t="s">
        <v>544</v>
      </c>
      <c r="J55" s="1231"/>
      <c r="K55" s="1254"/>
      <c r="L55" s="1254"/>
      <c r="M55" s="1254"/>
      <c r="N55" s="1219">
        <v>0</v>
      </c>
      <c r="O55" s="1219">
        <v>0</v>
      </c>
    </row>
    <row r="56" spans="1:17" ht="13.2" x14ac:dyDescent="0.2">
      <c r="A56" s="357"/>
      <c r="B56" s="250"/>
      <c r="C56" s="246"/>
      <c r="D56" s="246"/>
      <c r="E56" s="246"/>
      <c r="F56" s="246"/>
      <c r="G56" s="1227"/>
      <c r="H56" s="1228"/>
      <c r="I56" s="1231"/>
      <c r="J56" s="1231"/>
      <c r="K56" s="1219"/>
      <c r="L56" s="1219"/>
      <c r="M56" s="1219"/>
      <c r="N56" s="1219"/>
      <c r="O56" s="1219"/>
    </row>
    <row r="57" spans="1:17" s="357" customFormat="1" ht="13.2" x14ac:dyDescent="0.2">
      <c r="B57" s="358"/>
      <c r="C57" s="354"/>
      <c r="D57" s="354"/>
      <c r="E57" s="354"/>
      <c r="F57" s="354"/>
      <c r="G57" s="1227"/>
      <c r="H57" s="1228"/>
      <c r="I57" s="1221" t="s">
        <v>545</v>
      </c>
      <c r="J57" s="1221"/>
      <c r="K57" s="1253"/>
      <c r="L57" s="1253"/>
      <c r="M57" s="1253"/>
      <c r="N57" s="1223">
        <v>60.2</v>
      </c>
      <c r="O57" s="1223">
        <v>55</v>
      </c>
      <c r="P57" s="359"/>
      <c r="Q57" s="358"/>
    </row>
    <row r="58" spans="1:17" s="357" customFormat="1" ht="13.2" x14ac:dyDescent="0.2">
      <c r="A58" s="245"/>
      <c r="B58" s="358"/>
      <c r="C58" s="354"/>
      <c r="D58" s="354"/>
      <c r="E58" s="354"/>
      <c r="F58" s="354"/>
      <c r="G58" s="1229"/>
      <c r="H58" s="1230"/>
      <c r="I58" s="1221"/>
      <c r="J58" s="1221"/>
      <c r="K58" s="1224"/>
      <c r="L58" s="1224"/>
      <c r="M58" s="1224"/>
      <c r="N58" s="1224"/>
      <c r="O58" s="1224"/>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547</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540</v>
      </c>
      <c r="I64" s="354"/>
      <c r="J64" s="354"/>
      <c r="K64" s="354"/>
      <c r="L64" s="246"/>
      <c r="M64" s="246"/>
      <c r="N64" s="246"/>
      <c r="O64" s="246"/>
    </row>
    <row r="65" spans="2:30" ht="13.2" x14ac:dyDescent="0.2">
      <c r="B65" s="250"/>
      <c r="C65" s="246"/>
      <c r="D65" s="246"/>
      <c r="E65" s="246"/>
      <c r="F65" s="246"/>
      <c r="G65" s="1233" t="s">
        <v>548</v>
      </c>
      <c r="H65" s="1234"/>
      <c r="I65" s="1234"/>
      <c r="J65" s="1234"/>
      <c r="K65" s="1234"/>
      <c r="L65" s="1234"/>
      <c r="M65" s="1234"/>
      <c r="N65" s="1234"/>
      <c r="O65" s="1235"/>
    </row>
    <row r="66" spans="2:30" ht="13.2" x14ac:dyDescent="0.2">
      <c r="B66" s="250"/>
      <c r="C66" s="246"/>
      <c r="D66" s="246"/>
      <c r="E66" s="246"/>
      <c r="F66" s="246"/>
      <c r="G66" s="1236"/>
      <c r="H66" s="1237"/>
      <c r="I66" s="1237"/>
      <c r="J66" s="1237"/>
      <c r="K66" s="1237"/>
      <c r="L66" s="1237"/>
      <c r="M66" s="1237"/>
      <c r="N66" s="1237"/>
      <c r="O66" s="1238"/>
    </row>
    <row r="67" spans="2:30" ht="13.2" x14ac:dyDescent="0.2">
      <c r="B67" s="250"/>
      <c r="C67" s="246"/>
      <c r="D67" s="246"/>
      <c r="E67" s="246"/>
      <c r="F67" s="246"/>
      <c r="G67" s="1236"/>
      <c r="H67" s="1237"/>
      <c r="I67" s="1237"/>
      <c r="J67" s="1237"/>
      <c r="K67" s="1237"/>
      <c r="L67" s="1237"/>
      <c r="M67" s="1237"/>
      <c r="N67" s="1237"/>
      <c r="O67" s="1238"/>
    </row>
    <row r="68" spans="2:30" ht="13.2" x14ac:dyDescent="0.2">
      <c r="B68" s="250"/>
      <c r="C68" s="246"/>
      <c r="D68" s="246"/>
      <c r="E68" s="246"/>
      <c r="F68" s="246"/>
      <c r="G68" s="1236"/>
      <c r="H68" s="1237"/>
      <c r="I68" s="1237"/>
      <c r="J68" s="1237"/>
      <c r="K68" s="1237"/>
      <c r="L68" s="1237"/>
      <c r="M68" s="1237"/>
      <c r="N68" s="1237"/>
      <c r="O68" s="1238"/>
    </row>
    <row r="69" spans="2:30" ht="13.2" x14ac:dyDescent="0.2">
      <c r="B69" s="250"/>
      <c r="C69" s="246"/>
      <c r="D69" s="246"/>
      <c r="E69" s="246"/>
      <c r="F69" s="246"/>
      <c r="G69" s="1239"/>
      <c r="H69" s="1240"/>
      <c r="I69" s="1240"/>
      <c r="J69" s="1240"/>
      <c r="K69" s="1240"/>
      <c r="L69" s="1240"/>
      <c r="M69" s="1240"/>
      <c r="N69" s="1240"/>
      <c r="O69" s="1241"/>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549</v>
      </c>
      <c r="I71" s="370"/>
      <c r="J71" s="366"/>
      <c r="K71" s="366"/>
      <c r="L71" s="367"/>
      <c r="M71" s="366"/>
      <c r="N71" s="367"/>
      <c r="O71" s="368"/>
    </row>
    <row r="72" spans="2:30" ht="13.2" x14ac:dyDescent="0.2">
      <c r="B72" s="250"/>
      <c r="C72" s="246"/>
      <c r="D72" s="246"/>
      <c r="E72" s="246"/>
      <c r="F72" s="246"/>
      <c r="G72" s="1242"/>
      <c r="H72" s="1243"/>
      <c r="I72" s="1243"/>
      <c r="J72" s="1244"/>
      <c r="K72" s="356" t="s">
        <v>515</v>
      </c>
      <c r="L72" s="356" t="s">
        <v>516</v>
      </c>
      <c r="M72" s="356" t="s">
        <v>517</v>
      </c>
      <c r="N72" s="356" t="s">
        <v>518</v>
      </c>
      <c r="O72" s="356" t="s">
        <v>519</v>
      </c>
    </row>
    <row r="73" spans="2:30" ht="13.2" x14ac:dyDescent="0.2">
      <c r="B73" s="250"/>
      <c r="C73" s="246"/>
      <c r="D73" s="246"/>
      <c r="E73" s="246"/>
      <c r="F73" s="246"/>
      <c r="G73" s="1245" t="s">
        <v>543</v>
      </c>
      <c r="H73" s="1246"/>
      <c r="I73" s="1251" t="s">
        <v>544</v>
      </c>
      <c r="J73" s="1251"/>
      <c r="K73" s="1232"/>
      <c r="L73" s="1232"/>
      <c r="M73" s="1219"/>
      <c r="N73" s="1219"/>
      <c r="O73" s="1219"/>
      <c r="S73" s="245">
        <v>9.9</v>
      </c>
    </row>
    <row r="74" spans="2:30" ht="13.2" x14ac:dyDescent="0.2">
      <c r="B74" s="250"/>
      <c r="C74" s="246"/>
      <c r="D74" s="246"/>
      <c r="E74" s="246"/>
      <c r="F74" s="246"/>
      <c r="G74" s="1247"/>
      <c r="H74" s="1248"/>
      <c r="I74" s="1252"/>
      <c r="J74" s="1252"/>
      <c r="K74" s="1232"/>
      <c r="L74" s="1232"/>
      <c r="M74" s="1219"/>
      <c r="N74" s="1219"/>
      <c r="O74" s="1219"/>
    </row>
    <row r="75" spans="2:30" ht="13.2" x14ac:dyDescent="0.2">
      <c r="B75" s="250"/>
      <c r="C75" s="246"/>
      <c r="D75" s="246"/>
      <c r="E75" s="246"/>
      <c r="F75" s="246"/>
      <c r="G75" s="1247"/>
      <c r="H75" s="1248"/>
      <c r="I75" s="1231" t="s">
        <v>550</v>
      </c>
      <c r="J75" s="1231"/>
      <c r="K75" s="1223">
        <v>-0.8</v>
      </c>
      <c r="L75" s="1223">
        <v>-1.4</v>
      </c>
      <c r="M75" s="1223">
        <v>-2</v>
      </c>
      <c r="N75" s="1223">
        <v>-2.9</v>
      </c>
      <c r="O75" s="1223">
        <v>-3.4</v>
      </c>
      <c r="U75" s="245">
        <v>81.2</v>
      </c>
      <c r="W75" s="245">
        <v>87.2</v>
      </c>
      <c r="Y75" s="245">
        <v>99.8</v>
      </c>
      <c r="AA75" s="245">
        <v>109.5</v>
      </c>
      <c r="AC75" s="245">
        <v>115.2</v>
      </c>
    </row>
    <row r="76" spans="2:30" ht="13.2" x14ac:dyDescent="0.2">
      <c r="B76" s="250"/>
      <c r="C76" s="246"/>
      <c r="D76" s="246"/>
      <c r="E76" s="246"/>
      <c r="F76" s="246"/>
      <c r="G76" s="1249"/>
      <c r="H76" s="1250"/>
      <c r="I76" s="1231"/>
      <c r="J76" s="1231"/>
      <c r="K76" s="1224"/>
      <c r="L76" s="1224"/>
      <c r="M76" s="1224"/>
      <c r="N76" s="1224"/>
      <c r="O76" s="1224"/>
    </row>
    <row r="77" spans="2:30" ht="13.2" x14ac:dyDescent="0.2">
      <c r="B77" s="250"/>
      <c r="C77" s="246"/>
      <c r="D77" s="246"/>
      <c r="E77" s="246"/>
      <c r="F77" s="246"/>
      <c r="G77" s="1225" t="s">
        <v>546</v>
      </c>
      <c r="H77" s="1226"/>
      <c r="I77" s="1231" t="s">
        <v>544</v>
      </c>
      <c r="J77" s="1231"/>
      <c r="K77" s="1232">
        <v>0</v>
      </c>
      <c r="L77" s="1232">
        <v>0</v>
      </c>
      <c r="M77" s="1219">
        <v>0</v>
      </c>
      <c r="N77" s="1219">
        <v>0</v>
      </c>
      <c r="O77" s="1219">
        <v>0</v>
      </c>
      <c r="R77" s="245">
        <v>12.3</v>
      </c>
      <c r="T77" s="245">
        <v>11.1</v>
      </c>
    </row>
    <row r="78" spans="2:30" ht="13.2" x14ac:dyDescent="0.2">
      <c r="B78" s="250"/>
      <c r="C78" s="246"/>
      <c r="D78" s="246"/>
      <c r="E78" s="246"/>
      <c r="F78" s="246"/>
      <c r="G78" s="1227"/>
      <c r="H78" s="1228"/>
      <c r="I78" s="1231"/>
      <c r="J78" s="1231"/>
      <c r="K78" s="1232"/>
      <c r="L78" s="1232"/>
      <c r="M78" s="1219"/>
      <c r="N78" s="1219"/>
      <c r="O78" s="1219"/>
    </row>
    <row r="79" spans="2:30" ht="13.2" x14ac:dyDescent="0.2">
      <c r="B79" s="250"/>
      <c r="C79" s="246"/>
      <c r="D79" s="246"/>
      <c r="E79" s="246"/>
      <c r="F79" s="246"/>
      <c r="G79" s="1227"/>
      <c r="H79" s="1228"/>
      <c r="I79" s="1220" t="s">
        <v>550</v>
      </c>
      <c r="J79" s="1221"/>
      <c r="K79" s="1222">
        <v>-0.7</v>
      </c>
      <c r="L79" s="1222">
        <v>-1.3</v>
      </c>
      <c r="M79" s="1222">
        <v>-1.8</v>
      </c>
      <c r="N79" s="1222">
        <v>-2.2999999999999998</v>
      </c>
      <c r="O79" s="1222">
        <v>-2.8</v>
      </c>
      <c r="V79" s="245">
        <v>53.5</v>
      </c>
      <c r="X79" s="245">
        <v>48.2</v>
      </c>
      <c r="Z79" s="245">
        <v>34.200000000000003</v>
      </c>
      <c r="AB79" s="245">
        <v>30.3</v>
      </c>
      <c r="AD79" s="245">
        <v>28.9</v>
      </c>
    </row>
    <row r="80" spans="2:30" ht="13.2" x14ac:dyDescent="0.2">
      <c r="B80" s="250"/>
      <c r="C80" s="246"/>
      <c r="D80" s="246"/>
      <c r="E80" s="246"/>
      <c r="F80" s="246"/>
      <c r="G80" s="1229"/>
      <c r="H80" s="1230"/>
      <c r="I80" s="1221"/>
      <c r="J80" s="1221"/>
      <c r="K80" s="1222"/>
      <c r="L80" s="1222"/>
      <c r="M80" s="1222"/>
      <c r="N80" s="1222"/>
      <c r="O80" s="1222"/>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73" zoomScale="85" zoomScaleNormal="85" zoomScaleSheetLayoutView="70" workbookViewId="0">
      <selection activeCell="G43" sqref="G43:O47"/>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70" zoomScaleNormal="70" zoomScaleSheetLayoutView="55" workbookViewId="0">
      <selection activeCell="G43" sqref="G43:O47"/>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514</v>
      </c>
      <c r="G2" s="113"/>
      <c r="H2" s="114"/>
    </row>
    <row r="3" spans="1:8" x14ac:dyDescent="0.2">
      <c r="A3" s="110" t="s">
        <v>507</v>
      </c>
      <c r="B3" s="115"/>
      <c r="C3" s="116"/>
      <c r="D3" s="117">
        <v>28488</v>
      </c>
      <c r="E3" s="118"/>
      <c r="F3" s="119">
        <v>37665</v>
      </c>
      <c r="G3" s="120"/>
      <c r="H3" s="121"/>
    </row>
    <row r="4" spans="1:8" x14ac:dyDescent="0.2">
      <c r="A4" s="122"/>
      <c r="B4" s="123"/>
      <c r="C4" s="124"/>
      <c r="D4" s="125">
        <v>20703</v>
      </c>
      <c r="E4" s="126"/>
      <c r="F4" s="127">
        <v>25730</v>
      </c>
      <c r="G4" s="128"/>
      <c r="H4" s="129"/>
    </row>
    <row r="5" spans="1:8" x14ac:dyDescent="0.2">
      <c r="A5" s="110" t="s">
        <v>509</v>
      </c>
      <c r="B5" s="115"/>
      <c r="C5" s="116"/>
      <c r="D5" s="117">
        <v>33865</v>
      </c>
      <c r="E5" s="118"/>
      <c r="F5" s="119">
        <v>36861</v>
      </c>
      <c r="G5" s="120"/>
      <c r="H5" s="121"/>
    </row>
    <row r="6" spans="1:8" x14ac:dyDescent="0.2">
      <c r="A6" s="122"/>
      <c r="B6" s="123"/>
      <c r="C6" s="124"/>
      <c r="D6" s="125">
        <v>21407</v>
      </c>
      <c r="E6" s="126"/>
      <c r="F6" s="127">
        <v>23990</v>
      </c>
      <c r="G6" s="128"/>
      <c r="H6" s="129"/>
    </row>
    <row r="7" spans="1:8" x14ac:dyDescent="0.2">
      <c r="A7" s="110" t="s">
        <v>510</v>
      </c>
      <c r="B7" s="115"/>
      <c r="C7" s="116"/>
      <c r="D7" s="117">
        <v>38370</v>
      </c>
      <c r="E7" s="118"/>
      <c r="F7" s="119">
        <v>47064</v>
      </c>
      <c r="G7" s="120"/>
      <c r="H7" s="121"/>
    </row>
    <row r="8" spans="1:8" x14ac:dyDescent="0.2">
      <c r="A8" s="122"/>
      <c r="B8" s="123"/>
      <c r="C8" s="124"/>
      <c r="D8" s="125">
        <v>18807</v>
      </c>
      <c r="E8" s="126"/>
      <c r="F8" s="127">
        <v>32508</v>
      </c>
      <c r="G8" s="128"/>
      <c r="H8" s="129"/>
    </row>
    <row r="9" spans="1:8" x14ac:dyDescent="0.2">
      <c r="A9" s="110" t="s">
        <v>511</v>
      </c>
      <c r="B9" s="115"/>
      <c r="C9" s="116"/>
      <c r="D9" s="117">
        <v>43271</v>
      </c>
      <c r="E9" s="118"/>
      <c r="F9" s="119">
        <v>43773</v>
      </c>
      <c r="G9" s="120"/>
      <c r="H9" s="121"/>
    </row>
    <row r="10" spans="1:8" x14ac:dyDescent="0.2">
      <c r="A10" s="122"/>
      <c r="B10" s="123"/>
      <c r="C10" s="124"/>
      <c r="D10" s="125">
        <v>20800</v>
      </c>
      <c r="E10" s="126"/>
      <c r="F10" s="127">
        <v>30346</v>
      </c>
      <c r="G10" s="128"/>
      <c r="H10" s="129"/>
    </row>
    <row r="11" spans="1:8" x14ac:dyDescent="0.2">
      <c r="A11" s="110" t="s">
        <v>512</v>
      </c>
      <c r="B11" s="115"/>
      <c r="C11" s="116"/>
      <c r="D11" s="117">
        <v>35306</v>
      </c>
      <c r="E11" s="118"/>
      <c r="F11" s="119">
        <v>51565</v>
      </c>
      <c r="G11" s="120"/>
      <c r="H11" s="121"/>
    </row>
    <row r="12" spans="1:8" x14ac:dyDescent="0.2">
      <c r="A12" s="122"/>
      <c r="B12" s="123"/>
      <c r="C12" s="130"/>
      <c r="D12" s="125">
        <v>24120</v>
      </c>
      <c r="E12" s="126"/>
      <c r="F12" s="127">
        <v>35359</v>
      </c>
      <c r="G12" s="128"/>
      <c r="H12" s="129"/>
    </row>
    <row r="13" spans="1:8" x14ac:dyDescent="0.2">
      <c r="A13" s="110"/>
      <c r="B13" s="115"/>
      <c r="C13" s="131"/>
      <c r="D13" s="132">
        <v>35860</v>
      </c>
      <c r="E13" s="133"/>
      <c r="F13" s="134">
        <v>43386</v>
      </c>
      <c r="G13" s="135"/>
      <c r="H13" s="121"/>
    </row>
    <row r="14" spans="1:8" x14ac:dyDescent="0.2">
      <c r="A14" s="122"/>
      <c r="B14" s="123"/>
      <c r="C14" s="124"/>
      <c r="D14" s="125">
        <v>21167</v>
      </c>
      <c r="E14" s="126"/>
      <c r="F14" s="127">
        <v>29587</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4.07</v>
      </c>
      <c r="C19" s="136">
        <f>ROUND(VALUE(SUBSTITUTE(実質収支比率等に係る経年分析!G$48,"▲","-")),2)</f>
        <v>4.3499999999999996</v>
      </c>
      <c r="D19" s="136">
        <f>ROUND(VALUE(SUBSTITUTE(実質収支比率等に係る経年分析!H$48,"▲","-")),2)</f>
        <v>4.83</v>
      </c>
      <c r="E19" s="136">
        <f>ROUND(VALUE(SUBSTITUTE(実質収支比率等に係る経年分析!I$48,"▲","-")),2)</f>
        <v>5.07</v>
      </c>
      <c r="F19" s="136">
        <f>ROUND(VALUE(SUBSTITUTE(実質収支比率等に係る経年分析!J$48,"▲","-")),2)</f>
        <v>4.09</v>
      </c>
    </row>
    <row r="20" spans="1:11" x14ac:dyDescent="0.2">
      <c r="A20" s="136" t="s">
        <v>43</v>
      </c>
      <c r="B20" s="136">
        <f>ROUND(VALUE(SUBSTITUTE(実質収支比率等に係る経年分析!F$47,"▲","-")),2)</f>
        <v>25.42</v>
      </c>
      <c r="C20" s="136">
        <f>ROUND(VALUE(SUBSTITUTE(実質収支比率等に係る経年分析!G$47,"▲","-")),2)</f>
        <v>25.8</v>
      </c>
      <c r="D20" s="136">
        <f>ROUND(VALUE(SUBSTITUTE(実質収支比率等に係る経年分析!H$47,"▲","-")),2)</f>
        <v>25.57</v>
      </c>
      <c r="E20" s="136">
        <f>ROUND(VALUE(SUBSTITUTE(実質収支比率等に係る経年分析!I$47,"▲","-")),2)</f>
        <v>27.05</v>
      </c>
      <c r="F20" s="136">
        <f>ROUND(VALUE(SUBSTITUTE(実質収支比率等に係る経年分析!J$47,"▲","-")),2)</f>
        <v>29.4</v>
      </c>
    </row>
    <row r="21" spans="1:11" x14ac:dyDescent="0.2">
      <c r="A21" s="136" t="s">
        <v>44</v>
      </c>
      <c r="B21" s="136">
        <f>IF(ISNUMBER(VALUE(SUBSTITUTE(実質収支比率等に係る経年分析!F$49,"▲","-"))),ROUND(VALUE(SUBSTITUTE(実質収支比率等に係る経年分析!F$49,"▲","-")),2),NA())</f>
        <v>-2.67</v>
      </c>
      <c r="C21" s="136">
        <f>IF(ISNUMBER(VALUE(SUBSTITUTE(実質収支比率等に係る経年分析!G$49,"▲","-"))),ROUND(VALUE(SUBSTITUTE(実質収支比率等に係る経年分析!G$49,"▲","-")),2),NA())</f>
        <v>0.39</v>
      </c>
      <c r="D21" s="136">
        <f>IF(ISNUMBER(VALUE(SUBSTITUTE(実質収支比率等に係る経年分析!H$49,"▲","-"))),ROUND(VALUE(SUBSTITUTE(実質収支比率等に係る経年分析!H$49,"▲","-")),2),NA())</f>
        <v>1.97</v>
      </c>
      <c r="E21" s="136">
        <f>IF(ISNUMBER(VALUE(SUBSTITUTE(実質収支比率等に係る経年分析!I$49,"▲","-"))),ROUND(VALUE(SUBSTITUTE(実質収支比率等に係る経年分析!I$49,"▲","-")),2),NA())</f>
        <v>3.21</v>
      </c>
      <c r="F21" s="136">
        <f>IF(ISNUMBER(VALUE(SUBSTITUTE(実質収支比率等に係る経年分析!J$49,"▲","-"))),ROUND(VALUE(SUBSTITUTE(実質収支比率等に係る経年分析!J$49,"▲","-")),2),NA())</f>
        <v>2.0299999999999998</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2">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2">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x14ac:dyDescent="0.2">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0.62</v>
      </c>
    </row>
    <row r="35" spans="1:16" x14ac:dyDescent="0.2">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1.1599999999999999</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4.0599999999999996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4.3499999999999996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4.08</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5609</v>
      </c>
      <c r="E42" s="138"/>
      <c r="F42" s="138"/>
      <c r="G42" s="138">
        <f>'実質公債費比率（分子）の構造'!L$52</f>
        <v>5819</v>
      </c>
      <c r="H42" s="138"/>
      <c r="I42" s="138"/>
      <c r="J42" s="138">
        <f>'実質公債費比率（分子）の構造'!M$52</f>
        <v>5993</v>
      </c>
      <c r="K42" s="138"/>
      <c r="L42" s="138"/>
      <c r="M42" s="138">
        <f>'実質公債費比率（分子）の構造'!N$52</f>
        <v>6119</v>
      </c>
      <c r="N42" s="138"/>
      <c r="O42" s="138"/>
      <c r="P42" s="138">
        <f>'実質公債費比率（分子）の構造'!O$52</f>
        <v>6012</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760</v>
      </c>
      <c r="C44" s="138"/>
      <c r="D44" s="138"/>
      <c r="E44" s="138">
        <f>'実質公債費比率（分子）の構造'!L$50</f>
        <v>603</v>
      </c>
      <c r="F44" s="138"/>
      <c r="G44" s="138"/>
      <c r="H44" s="138">
        <f>'実質公債費比率（分子）の構造'!M$50</f>
        <v>454</v>
      </c>
      <c r="I44" s="138"/>
      <c r="J44" s="138"/>
      <c r="K44" s="138">
        <f>'実質公債費比率（分子）の構造'!N$50</f>
        <v>333</v>
      </c>
      <c r="L44" s="138"/>
      <c r="M44" s="138"/>
      <c r="N44" s="138">
        <f>'実質公債費比率（分子）の構造'!O$50</f>
        <v>272</v>
      </c>
      <c r="O44" s="138"/>
      <c r="P44" s="138"/>
    </row>
    <row r="45" spans="1:16" x14ac:dyDescent="0.2">
      <c r="A45" s="138" t="s">
        <v>54</v>
      </c>
      <c r="B45" s="138">
        <f>'実質公債費比率（分子）の構造'!K$49</f>
        <v>354</v>
      </c>
      <c r="C45" s="138"/>
      <c r="D45" s="138"/>
      <c r="E45" s="138">
        <f>'実質公債費比率（分子）の構造'!L$49</f>
        <v>265</v>
      </c>
      <c r="F45" s="138"/>
      <c r="G45" s="138"/>
      <c r="H45" s="138">
        <f>'実質公債費比率（分子）の構造'!M$49</f>
        <v>215</v>
      </c>
      <c r="I45" s="138"/>
      <c r="J45" s="138"/>
      <c r="K45" s="138">
        <f>'実質公債費比率（分子）の構造'!N$49</f>
        <v>202</v>
      </c>
      <c r="L45" s="138"/>
      <c r="M45" s="138"/>
      <c r="N45" s="138">
        <f>'実質公債費比率（分子）の構造'!O$49</f>
        <v>123</v>
      </c>
      <c r="O45" s="138"/>
      <c r="P45" s="138"/>
    </row>
    <row r="46" spans="1:16" x14ac:dyDescent="0.2">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2">
      <c r="A47" s="138" t="s">
        <v>56</v>
      </c>
      <c r="B47" s="138">
        <f>'実質公債費比率（分子）の構造'!K$47</f>
        <v>50</v>
      </c>
      <c r="C47" s="138"/>
      <c r="D47" s="138"/>
      <c r="E47" s="138">
        <f>'実質公債費比率（分子）の構造'!L$47</f>
        <v>54</v>
      </c>
      <c r="F47" s="138"/>
      <c r="G47" s="138"/>
      <c r="H47" s="138">
        <f>'実質公債費比率（分子）の構造'!M$47</f>
        <v>48</v>
      </c>
      <c r="I47" s="138"/>
      <c r="J47" s="138"/>
      <c r="K47" s="138">
        <f>'実質公債費比率（分子）の構造'!N$47</f>
        <v>14</v>
      </c>
      <c r="L47" s="138"/>
      <c r="M47" s="138"/>
      <c r="N47" s="138">
        <f>'実質公債費比率（分子）の構造'!O$47</f>
        <v>14</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3399</v>
      </c>
      <c r="C49" s="138"/>
      <c r="D49" s="138"/>
      <c r="E49" s="138">
        <f>'実質公債費比率（分子）の構造'!L$45</f>
        <v>3487</v>
      </c>
      <c r="F49" s="138"/>
      <c r="G49" s="138"/>
      <c r="H49" s="138">
        <f>'実質公債費比率（分子）の構造'!M$45</f>
        <v>3305</v>
      </c>
      <c r="I49" s="138"/>
      <c r="J49" s="138"/>
      <c r="K49" s="138">
        <f>'実質公債費比率（分子）の構造'!N$45</f>
        <v>2450</v>
      </c>
      <c r="L49" s="138"/>
      <c r="M49" s="138"/>
      <c r="N49" s="138">
        <f>'実質公債費比率（分子）の構造'!O$45</f>
        <v>2706</v>
      </c>
      <c r="O49" s="138"/>
      <c r="P49" s="138"/>
    </row>
    <row r="50" spans="1:16" x14ac:dyDescent="0.2">
      <c r="A50" s="138" t="s">
        <v>59</v>
      </c>
      <c r="B50" s="138" t="e">
        <f>NA()</f>
        <v>#N/A</v>
      </c>
      <c r="C50" s="138">
        <f>IF(ISNUMBER('実質公債費比率（分子）の構造'!K$53),'実質公債費比率（分子）の構造'!K$53,NA())</f>
        <v>-1046</v>
      </c>
      <c r="D50" s="138" t="e">
        <f>NA()</f>
        <v>#N/A</v>
      </c>
      <c r="E50" s="138" t="e">
        <f>NA()</f>
        <v>#N/A</v>
      </c>
      <c r="F50" s="138">
        <f>IF(ISNUMBER('実質公債費比率（分子）の構造'!L$53),'実質公債費比率（分子）の構造'!L$53,NA())</f>
        <v>-1410</v>
      </c>
      <c r="G50" s="138" t="e">
        <f>NA()</f>
        <v>#N/A</v>
      </c>
      <c r="H50" s="138" t="e">
        <f>NA()</f>
        <v>#N/A</v>
      </c>
      <c r="I50" s="138">
        <f>IF(ISNUMBER('実質公債費比率（分子）の構造'!M$53),'実質公債費比率（分子）の構造'!M$53,NA())</f>
        <v>-1971</v>
      </c>
      <c r="J50" s="138" t="e">
        <f>NA()</f>
        <v>#N/A</v>
      </c>
      <c r="K50" s="138" t="e">
        <f>NA()</f>
        <v>#N/A</v>
      </c>
      <c r="L50" s="138">
        <f>IF(ISNUMBER('実質公債費比率（分子）の構造'!N$53),'実質公債費比率（分子）の構造'!N$53,NA())</f>
        <v>-3120</v>
      </c>
      <c r="M50" s="138" t="e">
        <f>NA()</f>
        <v>#N/A</v>
      </c>
      <c r="N50" s="138" t="e">
        <f>NA()</f>
        <v>#N/A</v>
      </c>
      <c r="O50" s="138">
        <f>IF(ISNUMBER('実質公債費比率（分子）の構造'!O$53),'実質公債費比率（分子）の構造'!O$53,NA())</f>
        <v>-2897</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78617</v>
      </c>
      <c r="E56" s="137"/>
      <c r="F56" s="137"/>
      <c r="G56" s="137">
        <f>'将来負担比率（分子）の構造'!J$52</f>
        <v>73350</v>
      </c>
      <c r="H56" s="137"/>
      <c r="I56" s="137"/>
      <c r="J56" s="137">
        <f>'将来負担比率（分子）の構造'!K$52</f>
        <v>69483</v>
      </c>
      <c r="K56" s="137"/>
      <c r="L56" s="137"/>
      <c r="M56" s="137">
        <f>'将来負担比率（分子）の構造'!L$52</f>
        <v>65121</v>
      </c>
      <c r="N56" s="137"/>
      <c r="O56" s="137"/>
      <c r="P56" s="137">
        <f>'将来負担比率（分子）の構造'!M$52</f>
        <v>60203</v>
      </c>
    </row>
    <row r="57" spans="1:16" x14ac:dyDescent="0.2">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38403</v>
      </c>
      <c r="E58" s="137"/>
      <c r="F58" s="137"/>
      <c r="G58" s="137">
        <f>'将来負担比率（分子）の構造'!J$50</f>
        <v>34622</v>
      </c>
      <c r="H58" s="137"/>
      <c r="I58" s="137"/>
      <c r="J58" s="137">
        <f>'将来負担比率（分子）の構造'!K$50</f>
        <v>34915</v>
      </c>
      <c r="K58" s="137"/>
      <c r="L58" s="137"/>
      <c r="M58" s="137">
        <f>'将来負担比率（分子）の構造'!L$50</f>
        <v>39503</v>
      </c>
      <c r="N58" s="137"/>
      <c r="O58" s="137"/>
      <c r="P58" s="137">
        <f>'将来負担比率（分子）の構造'!M$50</f>
        <v>42785</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23327</v>
      </c>
      <c r="C62" s="137"/>
      <c r="D62" s="137"/>
      <c r="E62" s="137">
        <f>'将来負担比率（分子）の構造'!J$45</f>
        <v>22242</v>
      </c>
      <c r="F62" s="137"/>
      <c r="G62" s="137"/>
      <c r="H62" s="137">
        <f>'将来負担比率（分子）の構造'!K$45</f>
        <v>21036</v>
      </c>
      <c r="I62" s="137"/>
      <c r="J62" s="137"/>
      <c r="K62" s="137">
        <f>'将来負担比率（分子）の構造'!L$45</f>
        <v>19290</v>
      </c>
      <c r="L62" s="137"/>
      <c r="M62" s="137"/>
      <c r="N62" s="137">
        <f>'将来負担比率（分子）の構造'!M$45</f>
        <v>20477</v>
      </c>
      <c r="O62" s="137"/>
      <c r="P62" s="137"/>
    </row>
    <row r="63" spans="1:16" x14ac:dyDescent="0.2">
      <c r="A63" s="137" t="s">
        <v>28</v>
      </c>
      <c r="B63" s="137">
        <f>'将来負担比率（分子）の構造'!I$44</f>
        <v>1304</v>
      </c>
      <c r="C63" s="137"/>
      <c r="D63" s="137"/>
      <c r="E63" s="137">
        <f>'将来負担比率（分子）の構造'!J$44</f>
        <v>1302</v>
      </c>
      <c r="F63" s="137"/>
      <c r="G63" s="137"/>
      <c r="H63" s="137">
        <f>'将来負担比率（分子）の構造'!K$44</f>
        <v>1218</v>
      </c>
      <c r="I63" s="137"/>
      <c r="J63" s="137"/>
      <c r="K63" s="137">
        <f>'将来負担比率（分子）の構造'!L$44</f>
        <v>1173</v>
      </c>
      <c r="L63" s="137"/>
      <c r="M63" s="137"/>
      <c r="N63" s="137">
        <f>'将来負担比率（分子）の構造'!M$44</f>
        <v>1231</v>
      </c>
      <c r="O63" s="137"/>
      <c r="P63" s="137"/>
    </row>
    <row r="64" spans="1:16" x14ac:dyDescent="0.2">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2">
      <c r="A65" s="137" t="s">
        <v>26</v>
      </c>
      <c r="B65" s="137">
        <f>'将来負担比率（分子）の構造'!I$42</f>
        <v>583</v>
      </c>
      <c r="C65" s="137"/>
      <c r="D65" s="137"/>
      <c r="E65" s="137">
        <f>'将来負担比率（分子）の構造'!J$42</f>
        <v>397</v>
      </c>
      <c r="F65" s="137"/>
      <c r="G65" s="137"/>
      <c r="H65" s="137">
        <f>'将来負担比率（分子）の構造'!K$42</f>
        <v>851</v>
      </c>
      <c r="I65" s="137"/>
      <c r="J65" s="137"/>
      <c r="K65" s="137">
        <f>'将来負担比率（分子）の構造'!L$42</f>
        <v>199</v>
      </c>
      <c r="L65" s="137"/>
      <c r="M65" s="137"/>
      <c r="N65" s="137">
        <f>'将来負担比率（分子）の構造'!M$42</f>
        <v>265</v>
      </c>
      <c r="O65" s="137"/>
      <c r="P65" s="137"/>
    </row>
    <row r="66" spans="1:16" x14ac:dyDescent="0.2">
      <c r="A66" s="137" t="s">
        <v>25</v>
      </c>
      <c r="B66" s="137">
        <f>'将来負担比率（分子）の構造'!I$41</f>
        <v>24268</v>
      </c>
      <c r="C66" s="137"/>
      <c r="D66" s="137"/>
      <c r="E66" s="137">
        <f>'将来負担比率（分子）の構造'!J$41</f>
        <v>22205</v>
      </c>
      <c r="F66" s="137"/>
      <c r="G66" s="137"/>
      <c r="H66" s="137">
        <f>'将来負担比率（分子）の構造'!K$41</f>
        <v>20285</v>
      </c>
      <c r="I66" s="137"/>
      <c r="J66" s="137"/>
      <c r="K66" s="137">
        <f>'将来負担比率（分子）の構造'!L$41</f>
        <v>22022</v>
      </c>
      <c r="L66" s="137"/>
      <c r="M66" s="137"/>
      <c r="N66" s="137">
        <f>'将来負担比率（分子）の構造'!M$41</f>
        <v>22138</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6" sqref="R26:Y26"/>
    </sheetView>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210</v>
      </c>
      <c r="C5" s="612"/>
      <c r="D5" s="612"/>
      <c r="E5" s="612"/>
      <c r="F5" s="612"/>
      <c r="G5" s="612"/>
      <c r="H5" s="612"/>
      <c r="I5" s="612"/>
      <c r="J5" s="612"/>
      <c r="K5" s="612"/>
      <c r="L5" s="612"/>
      <c r="M5" s="612"/>
      <c r="N5" s="612"/>
      <c r="O5" s="612"/>
      <c r="P5" s="612"/>
      <c r="Q5" s="613"/>
      <c r="R5" s="614">
        <v>45583128</v>
      </c>
      <c r="S5" s="615"/>
      <c r="T5" s="615"/>
      <c r="U5" s="615"/>
      <c r="V5" s="615"/>
      <c r="W5" s="615"/>
      <c r="X5" s="615"/>
      <c r="Y5" s="616"/>
      <c r="Z5" s="617">
        <v>31.8</v>
      </c>
      <c r="AA5" s="617"/>
      <c r="AB5" s="617"/>
      <c r="AC5" s="617"/>
      <c r="AD5" s="618">
        <v>45583128</v>
      </c>
      <c r="AE5" s="618"/>
      <c r="AF5" s="618"/>
      <c r="AG5" s="618"/>
      <c r="AH5" s="618"/>
      <c r="AI5" s="618"/>
      <c r="AJ5" s="618"/>
      <c r="AK5" s="618"/>
      <c r="AL5" s="619">
        <v>51.8</v>
      </c>
      <c r="AM5" s="620"/>
      <c r="AN5" s="620"/>
      <c r="AO5" s="621"/>
      <c r="AP5" s="611" t="s">
        <v>211</v>
      </c>
      <c r="AQ5" s="612"/>
      <c r="AR5" s="612"/>
      <c r="AS5" s="612"/>
      <c r="AT5" s="612"/>
      <c r="AU5" s="612"/>
      <c r="AV5" s="612"/>
      <c r="AW5" s="612"/>
      <c r="AX5" s="612"/>
      <c r="AY5" s="612"/>
      <c r="AZ5" s="612"/>
      <c r="BA5" s="612"/>
      <c r="BB5" s="612"/>
      <c r="BC5" s="612"/>
      <c r="BD5" s="612"/>
      <c r="BE5" s="612"/>
      <c r="BF5" s="613"/>
      <c r="BG5" s="625">
        <v>45548571</v>
      </c>
      <c r="BH5" s="626"/>
      <c r="BI5" s="626"/>
      <c r="BJ5" s="626"/>
      <c r="BK5" s="626"/>
      <c r="BL5" s="626"/>
      <c r="BM5" s="626"/>
      <c r="BN5" s="627"/>
      <c r="BO5" s="628">
        <v>99.9</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2">
      <c r="B6" s="622" t="s">
        <v>216</v>
      </c>
      <c r="C6" s="623"/>
      <c r="D6" s="623"/>
      <c r="E6" s="623"/>
      <c r="F6" s="623"/>
      <c r="G6" s="623"/>
      <c r="H6" s="623"/>
      <c r="I6" s="623"/>
      <c r="J6" s="623"/>
      <c r="K6" s="623"/>
      <c r="L6" s="623"/>
      <c r="M6" s="623"/>
      <c r="N6" s="623"/>
      <c r="O6" s="623"/>
      <c r="P6" s="623"/>
      <c r="Q6" s="624"/>
      <c r="R6" s="625">
        <v>471796</v>
      </c>
      <c r="S6" s="626"/>
      <c r="T6" s="626"/>
      <c r="U6" s="626"/>
      <c r="V6" s="626"/>
      <c r="W6" s="626"/>
      <c r="X6" s="626"/>
      <c r="Y6" s="627"/>
      <c r="Z6" s="628">
        <v>0.3</v>
      </c>
      <c r="AA6" s="628"/>
      <c r="AB6" s="628"/>
      <c r="AC6" s="628"/>
      <c r="AD6" s="629">
        <v>471796</v>
      </c>
      <c r="AE6" s="629"/>
      <c r="AF6" s="629"/>
      <c r="AG6" s="629"/>
      <c r="AH6" s="629"/>
      <c r="AI6" s="629"/>
      <c r="AJ6" s="629"/>
      <c r="AK6" s="629"/>
      <c r="AL6" s="630">
        <v>0.5</v>
      </c>
      <c r="AM6" s="631"/>
      <c r="AN6" s="631"/>
      <c r="AO6" s="632"/>
      <c r="AP6" s="622" t="s">
        <v>217</v>
      </c>
      <c r="AQ6" s="623"/>
      <c r="AR6" s="623"/>
      <c r="AS6" s="623"/>
      <c r="AT6" s="623"/>
      <c r="AU6" s="623"/>
      <c r="AV6" s="623"/>
      <c r="AW6" s="623"/>
      <c r="AX6" s="623"/>
      <c r="AY6" s="623"/>
      <c r="AZ6" s="623"/>
      <c r="BA6" s="623"/>
      <c r="BB6" s="623"/>
      <c r="BC6" s="623"/>
      <c r="BD6" s="623"/>
      <c r="BE6" s="623"/>
      <c r="BF6" s="624"/>
      <c r="BG6" s="625">
        <v>45548571</v>
      </c>
      <c r="BH6" s="626"/>
      <c r="BI6" s="626"/>
      <c r="BJ6" s="626"/>
      <c r="BK6" s="626"/>
      <c r="BL6" s="626"/>
      <c r="BM6" s="626"/>
      <c r="BN6" s="627"/>
      <c r="BO6" s="628">
        <v>99.9</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761189</v>
      </c>
      <c r="CS6" s="626"/>
      <c r="CT6" s="626"/>
      <c r="CU6" s="626"/>
      <c r="CV6" s="626"/>
      <c r="CW6" s="626"/>
      <c r="CX6" s="626"/>
      <c r="CY6" s="627"/>
      <c r="CZ6" s="628">
        <v>0.5</v>
      </c>
      <c r="DA6" s="628"/>
      <c r="DB6" s="628"/>
      <c r="DC6" s="628"/>
      <c r="DD6" s="634" t="s">
        <v>212</v>
      </c>
      <c r="DE6" s="626"/>
      <c r="DF6" s="626"/>
      <c r="DG6" s="626"/>
      <c r="DH6" s="626"/>
      <c r="DI6" s="626"/>
      <c r="DJ6" s="626"/>
      <c r="DK6" s="626"/>
      <c r="DL6" s="626"/>
      <c r="DM6" s="626"/>
      <c r="DN6" s="626"/>
      <c r="DO6" s="626"/>
      <c r="DP6" s="627"/>
      <c r="DQ6" s="634">
        <v>761189</v>
      </c>
      <c r="DR6" s="626"/>
      <c r="DS6" s="626"/>
      <c r="DT6" s="626"/>
      <c r="DU6" s="626"/>
      <c r="DV6" s="626"/>
      <c r="DW6" s="626"/>
      <c r="DX6" s="626"/>
      <c r="DY6" s="626"/>
      <c r="DZ6" s="626"/>
      <c r="EA6" s="626"/>
      <c r="EB6" s="626"/>
      <c r="EC6" s="635"/>
    </row>
    <row r="7" spans="2:143" ht="11.25" customHeight="1" x14ac:dyDescent="0.2">
      <c r="B7" s="622" t="s">
        <v>219</v>
      </c>
      <c r="C7" s="623"/>
      <c r="D7" s="623"/>
      <c r="E7" s="623"/>
      <c r="F7" s="623"/>
      <c r="G7" s="623"/>
      <c r="H7" s="623"/>
      <c r="I7" s="623"/>
      <c r="J7" s="623"/>
      <c r="K7" s="623"/>
      <c r="L7" s="623"/>
      <c r="M7" s="623"/>
      <c r="N7" s="623"/>
      <c r="O7" s="623"/>
      <c r="P7" s="623"/>
      <c r="Q7" s="624"/>
      <c r="R7" s="625">
        <v>151428</v>
      </c>
      <c r="S7" s="626"/>
      <c r="T7" s="626"/>
      <c r="U7" s="626"/>
      <c r="V7" s="626"/>
      <c r="W7" s="626"/>
      <c r="X7" s="626"/>
      <c r="Y7" s="627"/>
      <c r="Z7" s="628">
        <v>0.1</v>
      </c>
      <c r="AA7" s="628"/>
      <c r="AB7" s="628"/>
      <c r="AC7" s="628"/>
      <c r="AD7" s="629">
        <v>151428</v>
      </c>
      <c r="AE7" s="629"/>
      <c r="AF7" s="629"/>
      <c r="AG7" s="629"/>
      <c r="AH7" s="629"/>
      <c r="AI7" s="629"/>
      <c r="AJ7" s="629"/>
      <c r="AK7" s="629"/>
      <c r="AL7" s="630">
        <v>0.2</v>
      </c>
      <c r="AM7" s="631"/>
      <c r="AN7" s="631"/>
      <c r="AO7" s="632"/>
      <c r="AP7" s="622" t="s">
        <v>220</v>
      </c>
      <c r="AQ7" s="623"/>
      <c r="AR7" s="623"/>
      <c r="AS7" s="623"/>
      <c r="AT7" s="623"/>
      <c r="AU7" s="623"/>
      <c r="AV7" s="623"/>
      <c r="AW7" s="623"/>
      <c r="AX7" s="623"/>
      <c r="AY7" s="623"/>
      <c r="AZ7" s="623"/>
      <c r="BA7" s="623"/>
      <c r="BB7" s="623"/>
      <c r="BC7" s="623"/>
      <c r="BD7" s="623"/>
      <c r="BE7" s="623"/>
      <c r="BF7" s="624"/>
      <c r="BG7" s="625">
        <v>40107214</v>
      </c>
      <c r="BH7" s="626"/>
      <c r="BI7" s="626"/>
      <c r="BJ7" s="626"/>
      <c r="BK7" s="626"/>
      <c r="BL7" s="626"/>
      <c r="BM7" s="626"/>
      <c r="BN7" s="627"/>
      <c r="BO7" s="628">
        <v>88</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17988796</v>
      </c>
      <c r="CS7" s="626"/>
      <c r="CT7" s="626"/>
      <c r="CU7" s="626"/>
      <c r="CV7" s="626"/>
      <c r="CW7" s="626"/>
      <c r="CX7" s="626"/>
      <c r="CY7" s="627"/>
      <c r="CZ7" s="628">
        <v>12.9</v>
      </c>
      <c r="DA7" s="628"/>
      <c r="DB7" s="628"/>
      <c r="DC7" s="628"/>
      <c r="DD7" s="634">
        <v>617649</v>
      </c>
      <c r="DE7" s="626"/>
      <c r="DF7" s="626"/>
      <c r="DG7" s="626"/>
      <c r="DH7" s="626"/>
      <c r="DI7" s="626"/>
      <c r="DJ7" s="626"/>
      <c r="DK7" s="626"/>
      <c r="DL7" s="626"/>
      <c r="DM7" s="626"/>
      <c r="DN7" s="626"/>
      <c r="DO7" s="626"/>
      <c r="DP7" s="627"/>
      <c r="DQ7" s="634">
        <v>16086194</v>
      </c>
      <c r="DR7" s="626"/>
      <c r="DS7" s="626"/>
      <c r="DT7" s="626"/>
      <c r="DU7" s="626"/>
      <c r="DV7" s="626"/>
      <c r="DW7" s="626"/>
      <c r="DX7" s="626"/>
      <c r="DY7" s="626"/>
      <c r="DZ7" s="626"/>
      <c r="EA7" s="626"/>
      <c r="EB7" s="626"/>
      <c r="EC7" s="635"/>
    </row>
    <row r="8" spans="2:143" ht="11.25" customHeight="1" x14ac:dyDescent="0.2">
      <c r="B8" s="622" t="s">
        <v>222</v>
      </c>
      <c r="C8" s="623"/>
      <c r="D8" s="623"/>
      <c r="E8" s="623"/>
      <c r="F8" s="623"/>
      <c r="G8" s="623"/>
      <c r="H8" s="623"/>
      <c r="I8" s="623"/>
      <c r="J8" s="623"/>
      <c r="K8" s="623"/>
      <c r="L8" s="623"/>
      <c r="M8" s="623"/>
      <c r="N8" s="623"/>
      <c r="O8" s="623"/>
      <c r="P8" s="623"/>
      <c r="Q8" s="624"/>
      <c r="R8" s="625">
        <v>495291</v>
      </c>
      <c r="S8" s="626"/>
      <c r="T8" s="626"/>
      <c r="U8" s="626"/>
      <c r="V8" s="626"/>
      <c r="W8" s="626"/>
      <c r="X8" s="626"/>
      <c r="Y8" s="627"/>
      <c r="Z8" s="628">
        <v>0.3</v>
      </c>
      <c r="AA8" s="628"/>
      <c r="AB8" s="628"/>
      <c r="AC8" s="628"/>
      <c r="AD8" s="629">
        <v>495291</v>
      </c>
      <c r="AE8" s="629"/>
      <c r="AF8" s="629"/>
      <c r="AG8" s="629"/>
      <c r="AH8" s="629"/>
      <c r="AI8" s="629"/>
      <c r="AJ8" s="629"/>
      <c r="AK8" s="629"/>
      <c r="AL8" s="630">
        <v>0.6</v>
      </c>
      <c r="AM8" s="631"/>
      <c r="AN8" s="631"/>
      <c r="AO8" s="632"/>
      <c r="AP8" s="622" t="s">
        <v>223</v>
      </c>
      <c r="AQ8" s="623"/>
      <c r="AR8" s="623"/>
      <c r="AS8" s="623"/>
      <c r="AT8" s="623"/>
      <c r="AU8" s="623"/>
      <c r="AV8" s="623"/>
      <c r="AW8" s="623"/>
      <c r="AX8" s="623"/>
      <c r="AY8" s="623"/>
      <c r="AZ8" s="623"/>
      <c r="BA8" s="623"/>
      <c r="BB8" s="623"/>
      <c r="BC8" s="623"/>
      <c r="BD8" s="623"/>
      <c r="BE8" s="623"/>
      <c r="BF8" s="624"/>
      <c r="BG8" s="625">
        <v>642796</v>
      </c>
      <c r="BH8" s="626"/>
      <c r="BI8" s="626"/>
      <c r="BJ8" s="626"/>
      <c r="BK8" s="626"/>
      <c r="BL8" s="626"/>
      <c r="BM8" s="626"/>
      <c r="BN8" s="627"/>
      <c r="BO8" s="628">
        <v>1.4</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75461474</v>
      </c>
      <c r="CS8" s="626"/>
      <c r="CT8" s="626"/>
      <c r="CU8" s="626"/>
      <c r="CV8" s="626"/>
      <c r="CW8" s="626"/>
      <c r="CX8" s="626"/>
      <c r="CY8" s="627"/>
      <c r="CZ8" s="628">
        <v>54</v>
      </c>
      <c r="DA8" s="628"/>
      <c r="DB8" s="628"/>
      <c r="DC8" s="628"/>
      <c r="DD8" s="634">
        <v>1744099</v>
      </c>
      <c r="DE8" s="626"/>
      <c r="DF8" s="626"/>
      <c r="DG8" s="626"/>
      <c r="DH8" s="626"/>
      <c r="DI8" s="626"/>
      <c r="DJ8" s="626"/>
      <c r="DK8" s="626"/>
      <c r="DL8" s="626"/>
      <c r="DM8" s="626"/>
      <c r="DN8" s="626"/>
      <c r="DO8" s="626"/>
      <c r="DP8" s="627"/>
      <c r="DQ8" s="634">
        <v>40860398</v>
      </c>
      <c r="DR8" s="626"/>
      <c r="DS8" s="626"/>
      <c r="DT8" s="626"/>
      <c r="DU8" s="626"/>
      <c r="DV8" s="626"/>
      <c r="DW8" s="626"/>
      <c r="DX8" s="626"/>
      <c r="DY8" s="626"/>
      <c r="DZ8" s="626"/>
      <c r="EA8" s="626"/>
      <c r="EB8" s="626"/>
      <c r="EC8" s="635"/>
    </row>
    <row r="9" spans="2:143" ht="11.25" customHeight="1" x14ac:dyDescent="0.2">
      <c r="B9" s="622" t="s">
        <v>226</v>
      </c>
      <c r="C9" s="623"/>
      <c r="D9" s="623"/>
      <c r="E9" s="623"/>
      <c r="F9" s="623"/>
      <c r="G9" s="623"/>
      <c r="H9" s="623"/>
      <c r="I9" s="623"/>
      <c r="J9" s="623"/>
      <c r="K9" s="623"/>
      <c r="L9" s="623"/>
      <c r="M9" s="623"/>
      <c r="N9" s="623"/>
      <c r="O9" s="623"/>
      <c r="P9" s="623"/>
      <c r="Q9" s="624"/>
      <c r="R9" s="625">
        <v>289705</v>
      </c>
      <c r="S9" s="626"/>
      <c r="T9" s="626"/>
      <c r="U9" s="626"/>
      <c r="V9" s="626"/>
      <c r="W9" s="626"/>
      <c r="X9" s="626"/>
      <c r="Y9" s="627"/>
      <c r="Z9" s="628">
        <v>0.2</v>
      </c>
      <c r="AA9" s="628"/>
      <c r="AB9" s="628"/>
      <c r="AC9" s="628"/>
      <c r="AD9" s="629">
        <v>289705</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39464418</v>
      </c>
      <c r="BH9" s="626"/>
      <c r="BI9" s="626"/>
      <c r="BJ9" s="626"/>
      <c r="BK9" s="626"/>
      <c r="BL9" s="626"/>
      <c r="BM9" s="626"/>
      <c r="BN9" s="627"/>
      <c r="BO9" s="628">
        <v>86.6</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12652270</v>
      </c>
      <c r="CS9" s="626"/>
      <c r="CT9" s="626"/>
      <c r="CU9" s="626"/>
      <c r="CV9" s="626"/>
      <c r="CW9" s="626"/>
      <c r="CX9" s="626"/>
      <c r="CY9" s="627"/>
      <c r="CZ9" s="628">
        <v>9.1</v>
      </c>
      <c r="DA9" s="628"/>
      <c r="DB9" s="628"/>
      <c r="DC9" s="628"/>
      <c r="DD9" s="634">
        <v>114789</v>
      </c>
      <c r="DE9" s="626"/>
      <c r="DF9" s="626"/>
      <c r="DG9" s="626"/>
      <c r="DH9" s="626"/>
      <c r="DI9" s="626"/>
      <c r="DJ9" s="626"/>
      <c r="DK9" s="626"/>
      <c r="DL9" s="626"/>
      <c r="DM9" s="626"/>
      <c r="DN9" s="626"/>
      <c r="DO9" s="626"/>
      <c r="DP9" s="627"/>
      <c r="DQ9" s="634">
        <v>10730971</v>
      </c>
      <c r="DR9" s="626"/>
      <c r="DS9" s="626"/>
      <c r="DT9" s="626"/>
      <c r="DU9" s="626"/>
      <c r="DV9" s="626"/>
      <c r="DW9" s="626"/>
      <c r="DX9" s="626"/>
      <c r="DY9" s="626"/>
      <c r="DZ9" s="626"/>
      <c r="EA9" s="626"/>
      <c r="EB9" s="626"/>
      <c r="EC9" s="635"/>
    </row>
    <row r="10" spans="2:143" ht="11.25" customHeight="1" x14ac:dyDescent="0.2">
      <c r="B10" s="622" t="s">
        <v>229</v>
      </c>
      <c r="C10" s="623"/>
      <c r="D10" s="623"/>
      <c r="E10" s="623"/>
      <c r="F10" s="623"/>
      <c r="G10" s="623"/>
      <c r="H10" s="623"/>
      <c r="I10" s="623"/>
      <c r="J10" s="623"/>
      <c r="K10" s="623"/>
      <c r="L10" s="623"/>
      <c r="M10" s="623"/>
      <c r="N10" s="623"/>
      <c r="O10" s="623"/>
      <c r="P10" s="623"/>
      <c r="Q10" s="624"/>
      <c r="R10" s="625">
        <v>12192849</v>
      </c>
      <c r="S10" s="626"/>
      <c r="T10" s="626"/>
      <c r="U10" s="626"/>
      <c r="V10" s="626"/>
      <c r="W10" s="626"/>
      <c r="X10" s="626"/>
      <c r="Y10" s="627"/>
      <c r="Z10" s="628">
        <v>8.5</v>
      </c>
      <c r="AA10" s="628"/>
      <c r="AB10" s="628"/>
      <c r="AC10" s="628"/>
      <c r="AD10" s="629">
        <v>12192849</v>
      </c>
      <c r="AE10" s="629"/>
      <c r="AF10" s="629"/>
      <c r="AG10" s="629"/>
      <c r="AH10" s="629"/>
      <c r="AI10" s="629"/>
      <c r="AJ10" s="629"/>
      <c r="AK10" s="629"/>
      <c r="AL10" s="630">
        <v>13.8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t="s">
        <v>224</v>
      </c>
      <c r="BH10" s="626"/>
      <c r="BI10" s="626"/>
      <c r="BJ10" s="626"/>
      <c r="BK10" s="626"/>
      <c r="BL10" s="626"/>
      <c r="BM10" s="626"/>
      <c r="BN10" s="627"/>
      <c r="BO10" s="628" t="s">
        <v>224</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1020285</v>
      </c>
      <c r="CS10" s="626"/>
      <c r="CT10" s="626"/>
      <c r="CU10" s="626"/>
      <c r="CV10" s="626"/>
      <c r="CW10" s="626"/>
      <c r="CX10" s="626"/>
      <c r="CY10" s="627"/>
      <c r="CZ10" s="628">
        <v>0.7</v>
      </c>
      <c r="DA10" s="628"/>
      <c r="DB10" s="628"/>
      <c r="DC10" s="628"/>
      <c r="DD10" s="634" t="s">
        <v>224</v>
      </c>
      <c r="DE10" s="626"/>
      <c r="DF10" s="626"/>
      <c r="DG10" s="626"/>
      <c r="DH10" s="626"/>
      <c r="DI10" s="626"/>
      <c r="DJ10" s="626"/>
      <c r="DK10" s="626"/>
      <c r="DL10" s="626"/>
      <c r="DM10" s="626"/>
      <c r="DN10" s="626"/>
      <c r="DO10" s="626"/>
      <c r="DP10" s="627"/>
      <c r="DQ10" s="634">
        <v>792907</v>
      </c>
      <c r="DR10" s="626"/>
      <c r="DS10" s="626"/>
      <c r="DT10" s="626"/>
      <c r="DU10" s="626"/>
      <c r="DV10" s="626"/>
      <c r="DW10" s="626"/>
      <c r="DX10" s="626"/>
      <c r="DY10" s="626"/>
      <c r="DZ10" s="626"/>
      <c r="EA10" s="626"/>
      <c r="EB10" s="626"/>
      <c r="EC10" s="635"/>
    </row>
    <row r="11" spans="2:143" ht="11.25" customHeight="1" x14ac:dyDescent="0.2">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t="s">
        <v>224</v>
      </c>
      <c r="BH11" s="626"/>
      <c r="BI11" s="626"/>
      <c r="BJ11" s="626"/>
      <c r="BK11" s="626"/>
      <c r="BL11" s="626"/>
      <c r="BM11" s="626"/>
      <c r="BN11" s="627"/>
      <c r="BO11" s="628" t="s">
        <v>224</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t="s">
        <v>224</v>
      </c>
      <c r="CS11" s="626"/>
      <c r="CT11" s="626"/>
      <c r="CU11" s="626"/>
      <c r="CV11" s="626"/>
      <c r="CW11" s="626"/>
      <c r="CX11" s="626"/>
      <c r="CY11" s="627"/>
      <c r="CZ11" s="628" t="s">
        <v>224</v>
      </c>
      <c r="DA11" s="628"/>
      <c r="DB11" s="628"/>
      <c r="DC11" s="628"/>
      <c r="DD11" s="634" t="s">
        <v>224</v>
      </c>
      <c r="DE11" s="626"/>
      <c r="DF11" s="626"/>
      <c r="DG11" s="626"/>
      <c r="DH11" s="626"/>
      <c r="DI11" s="626"/>
      <c r="DJ11" s="626"/>
      <c r="DK11" s="626"/>
      <c r="DL11" s="626"/>
      <c r="DM11" s="626"/>
      <c r="DN11" s="626"/>
      <c r="DO11" s="626"/>
      <c r="DP11" s="627"/>
      <c r="DQ11" s="634" t="s">
        <v>224</v>
      </c>
      <c r="DR11" s="626"/>
      <c r="DS11" s="626"/>
      <c r="DT11" s="626"/>
      <c r="DU11" s="626"/>
      <c r="DV11" s="626"/>
      <c r="DW11" s="626"/>
      <c r="DX11" s="626"/>
      <c r="DY11" s="626"/>
      <c r="DZ11" s="626"/>
      <c r="EA11" s="626"/>
      <c r="EB11" s="626"/>
      <c r="EC11" s="635"/>
    </row>
    <row r="12" spans="2:143" ht="11.25" customHeight="1" x14ac:dyDescent="0.2">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t="s">
        <v>224</v>
      </c>
      <c r="BH12" s="626"/>
      <c r="BI12" s="626"/>
      <c r="BJ12" s="626"/>
      <c r="BK12" s="626"/>
      <c r="BL12" s="626"/>
      <c r="BM12" s="626"/>
      <c r="BN12" s="627"/>
      <c r="BO12" s="628" t="s">
        <v>224</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2055074</v>
      </c>
      <c r="CS12" s="626"/>
      <c r="CT12" s="626"/>
      <c r="CU12" s="626"/>
      <c r="CV12" s="626"/>
      <c r="CW12" s="626"/>
      <c r="CX12" s="626"/>
      <c r="CY12" s="627"/>
      <c r="CZ12" s="628">
        <v>1.5</v>
      </c>
      <c r="DA12" s="628"/>
      <c r="DB12" s="628"/>
      <c r="DC12" s="628"/>
      <c r="DD12" s="634">
        <v>99077</v>
      </c>
      <c r="DE12" s="626"/>
      <c r="DF12" s="626"/>
      <c r="DG12" s="626"/>
      <c r="DH12" s="626"/>
      <c r="DI12" s="626"/>
      <c r="DJ12" s="626"/>
      <c r="DK12" s="626"/>
      <c r="DL12" s="626"/>
      <c r="DM12" s="626"/>
      <c r="DN12" s="626"/>
      <c r="DO12" s="626"/>
      <c r="DP12" s="627"/>
      <c r="DQ12" s="634">
        <v>835757</v>
      </c>
      <c r="DR12" s="626"/>
      <c r="DS12" s="626"/>
      <c r="DT12" s="626"/>
      <c r="DU12" s="626"/>
      <c r="DV12" s="626"/>
      <c r="DW12" s="626"/>
      <c r="DX12" s="626"/>
      <c r="DY12" s="626"/>
      <c r="DZ12" s="626"/>
      <c r="EA12" s="626"/>
      <c r="EB12" s="626"/>
      <c r="EC12" s="635"/>
    </row>
    <row r="13" spans="2:143" ht="11.25" customHeight="1" x14ac:dyDescent="0.2">
      <c r="B13" s="622" t="s">
        <v>238</v>
      </c>
      <c r="C13" s="623"/>
      <c r="D13" s="623"/>
      <c r="E13" s="623"/>
      <c r="F13" s="623"/>
      <c r="G13" s="623"/>
      <c r="H13" s="623"/>
      <c r="I13" s="623"/>
      <c r="J13" s="623"/>
      <c r="K13" s="623"/>
      <c r="L13" s="623"/>
      <c r="M13" s="623"/>
      <c r="N13" s="623"/>
      <c r="O13" s="623"/>
      <c r="P13" s="623"/>
      <c r="Q13" s="624"/>
      <c r="R13" s="625">
        <v>214037</v>
      </c>
      <c r="S13" s="626"/>
      <c r="T13" s="626"/>
      <c r="U13" s="626"/>
      <c r="V13" s="626"/>
      <c r="W13" s="626"/>
      <c r="X13" s="626"/>
      <c r="Y13" s="627"/>
      <c r="Z13" s="628">
        <v>0.1</v>
      </c>
      <c r="AA13" s="628"/>
      <c r="AB13" s="628"/>
      <c r="AC13" s="628"/>
      <c r="AD13" s="629">
        <v>214037</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t="s">
        <v>224</v>
      </c>
      <c r="BH13" s="626"/>
      <c r="BI13" s="626"/>
      <c r="BJ13" s="626"/>
      <c r="BK13" s="626"/>
      <c r="BL13" s="626"/>
      <c r="BM13" s="626"/>
      <c r="BN13" s="627"/>
      <c r="BO13" s="628" t="s">
        <v>224</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10392899</v>
      </c>
      <c r="CS13" s="626"/>
      <c r="CT13" s="626"/>
      <c r="CU13" s="626"/>
      <c r="CV13" s="626"/>
      <c r="CW13" s="626"/>
      <c r="CX13" s="626"/>
      <c r="CY13" s="627"/>
      <c r="CZ13" s="628">
        <v>7.4</v>
      </c>
      <c r="DA13" s="628"/>
      <c r="DB13" s="628"/>
      <c r="DC13" s="628"/>
      <c r="DD13" s="634">
        <v>4315870</v>
      </c>
      <c r="DE13" s="626"/>
      <c r="DF13" s="626"/>
      <c r="DG13" s="626"/>
      <c r="DH13" s="626"/>
      <c r="DI13" s="626"/>
      <c r="DJ13" s="626"/>
      <c r="DK13" s="626"/>
      <c r="DL13" s="626"/>
      <c r="DM13" s="626"/>
      <c r="DN13" s="626"/>
      <c r="DO13" s="626"/>
      <c r="DP13" s="627"/>
      <c r="DQ13" s="634">
        <v>7067884</v>
      </c>
      <c r="DR13" s="626"/>
      <c r="DS13" s="626"/>
      <c r="DT13" s="626"/>
      <c r="DU13" s="626"/>
      <c r="DV13" s="626"/>
      <c r="DW13" s="626"/>
      <c r="DX13" s="626"/>
      <c r="DY13" s="626"/>
      <c r="DZ13" s="626"/>
      <c r="EA13" s="626"/>
      <c r="EB13" s="626"/>
      <c r="EC13" s="635"/>
    </row>
    <row r="14" spans="2:143" ht="11.25" customHeight="1" x14ac:dyDescent="0.2">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98618</v>
      </c>
      <c r="BH14" s="626"/>
      <c r="BI14" s="626"/>
      <c r="BJ14" s="626"/>
      <c r="BK14" s="626"/>
      <c r="BL14" s="626"/>
      <c r="BM14" s="626"/>
      <c r="BN14" s="627"/>
      <c r="BO14" s="628">
        <v>0.2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1370856</v>
      </c>
      <c r="CS14" s="626"/>
      <c r="CT14" s="626"/>
      <c r="CU14" s="626"/>
      <c r="CV14" s="626"/>
      <c r="CW14" s="626"/>
      <c r="CX14" s="626"/>
      <c r="CY14" s="627"/>
      <c r="CZ14" s="628">
        <v>1</v>
      </c>
      <c r="DA14" s="628"/>
      <c r="DB14" s="628"/>
      <c r="DC14" s="628"/>
      <c r="DD14" s="634">
        <v>710022</v>
      </c>
      <c r="DE14" s="626"/>
      <c r="DF14" s="626"/>
      <c r="DG14" s="626"/>
      <c r="DH14" s="626"/>
      <c r="DI14" s="626"/>
      <c r="DJ14" s="626"/>
      <c r="DK14" s="626"/>
      <c r="DL14" s="626"/>
      <c r="DM14" s="626"/>
      <c r="DN14" s="626"/>
      <c r="DO14" s="626"/>
      <c r="DP14" s="627"/>
      <c r="DQ14" s="634">
        <v>730748</v>
      </c>
      <c r="DR14" s="626"/>
      <c r="DS14" s="626"/>
      <c r="DT14" s="626"/>
      <c r="DU14" s="626"/>
      <c r="DV14" s="626"/>
      <c r="DW14" s="626"/>
      <c r="DX14" s="626"/>
      <c r="DY14" s="626"/>
      <c r="DZ14" s="626"/>
      <c r="EA14" s="626"/>
      <c r="EB14" s="626"/>
      <c r="EC14" s="635"/>
    </row>
    <row r="15" spans="2:143" ht="11.25" customHeight="1" x14ac:dyDescent="0.2">
      <c r="B15" s="622" t="s">
        <v>244</v>
      </c>
      <c r="C15" s="623"/>
      <c r="D15" s="623"/>
      <c r="E15" s="623"/>
      <c r="F15" s="623"/>
      <c r="G15" s="623"/>
      <c r="H15" s="623"/>
      <c r="I15" s="623"/>
      <c r="J15" s="623"/>
      <c r="K15" s="623"/>
      <c r="L15" s="623"/>
      <c r="M15" s="623"/>
      <c r="N15" s="623"/>
      <c r="O15" s="623"/>
      <c r="P15" s="623"/>
      <c r="Q15" s="624"/>
      <c r="R15" s="625">
        <v>84979</v>
      </c>
      <c r="S15" s="626"/>
      <c r="T15" s="626"/>
      <c r="U15" s="626"/>
      <c r="V15" s="626"/>
      <c r="W15" s="626"/>
      <c r="X15" s="626"/>
      <c r="Y15" s="627"/>
      <c r="Z15" s="628">
        <v>0.1</v>
      </c>
      <c r="AA15" s="628"/>
      <c r="AB15" s="628"/>
      <c r="AC15" s="628"/>
      <c r="AD15" s="629">
        <v>84979</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5342739</v>
      </c>
      <c r="BH15" s="626"/>
      <c r="BI15" s="626"/>
      <c r="BJ15" s="626"/>
      <c r="BK15" s="626"/>
      <c r="BL15" s="626"/>
      <c r="BM15" s="626"/>
      <c r="BN15" s="627"/>
      <c r="BO15" s="628">
        <v>11.7</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15055312</v>
      </c>
      <c r="CS15" s="626"/>
      <c r="CT15" s="626"/>
      <c r="CU15" s="626"/>
      <c r="CV15" s="626"/>
      <c r="CW15" s="626"/>
      <c r="CX15" s="626"/>
      <c r="CY15" s="627"/>
      <c r="CZ15" s="628">
        <v>10.8</v>
      </c>
      <c r="DA15" s="628"/>
      <c r="DB15" s="628"/>
      <c r="DC15" s="628"/>
      <c r="DD15" s="634">
        <v>4349293</v>
      </c>
      <c r="DE15" s="626"/>
      <c r="DF15" s="626"/>
      <c r="DG15" s="626"/>
      <c r="DH15" s="626"/>
      <c r="DI15" s="626"/>
      <c r="DJ15" s="626"/>
      <c r="DK15" s="626"/>
      <c r="DL15" s="626"/>
      <c r="DM15" s="626"/>
      <c r="DN15" s="626"/>
      <c r="DO15" s="626"/>
      <c r="DP15" s="627"/>
      <c r="DQ15" s="634">
        <v>11379398</v>
      </c>
      <c r="DR15" s="626"/>
      <c r="DS15" s="626"/>
      <c r="DT15" s="626"/>
      <c r="DU15" s="626"/>
      <c r="DV15" s="626"/>
      <c r="DW15" s="626"/>
      <c r="DX15" s="626"/>
      <c r="DY15" s="626"/>
      <c r="DZ15" s="626"/>
      <c r="EA15" s="626"/>
      <c r="EB15" s="626"/>
      <c r="EC15" s="635"/>
    </row>
    <row r="16" spans="2:143" ht="11.25" customHeight="1" x14ac:dyDescent="0.2">
      <c r="B16" s="622" t="s">
        <v>247</v>
      </c>
      <c r="C16" s="623"/>
      <c r="D16" s="623"/>
      <c r="E16" s="623"/>
      <c r="F16" s="623"/>
      <c r="G16" s="623"/>
      <c r="H16" s="623"/>
      <c r="I16" s="623"/>
      <c r="J16" s="623"/>
      <c r="K16" s="623"/>
      <c r="L16" s="623"/>
      <c r="M16" s="623"/>
      <c r="N16" s="623"/>
      <c r="O16" s="623"/>
      <c r="P16" s="623"/>
      <c r="Q16" s="624"/>
      <c r="R16" s="625" t="s">
        <v>224</v>
      </c>
      <c r="S16" s="626"/>
      <c r="T16" s="626"/>
      <c r="U16" s="626"/>
      <c r="V16" s="626"/>
      <c r="W16" s="626"/>
      <c r="X16" s="626"/>
      <c r="Y16" s="627"/>
      <c r="Z16" s="628" t="s">
        <v>224</v>
      </c>
      <c r="AA16" s="628"/>
      <c r="AB16" s="628"/>
      <c r="AC16" s="628"/>
      <c r="AD16" s="629" t="s">
        <v>224</v>
      </c>
      <c r="AE16" s="629"/>
      <c r="AF16" s="629"/>
      <c r="AG16" s="629"/>
      <c r="AH16" s="629"/>
      <c r="AI16" s="629"/>
      <c r="AJ16" s="629"/>
      <c r="AK16" s="629"/>
      <c r="AL16" s="630" t="s">
        <v>224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224</v>
      </c>
      <c r="CS16" s="626"/>
      <c r="CT16" s="626"/>
      <c r="CU16" s="626"/>
      <c r="CV16" s="626"/>
      <c r="CW16" s="626"/>
      <c r="CX16" s="626"/>
      <c r="CY16" s="627"/>
      <c r="CZ16" s="628" t="s">
        <v>224</v>
      </c>
      <c r="DA16" s="628"/>
      <c r="DB16" s="628"/>
      <c r="DC16" s="628"/>
      <c r="DD16" s="634" t="s">
        <v>224</v>
      </c>
      <c r="DE16" s="626"/>
      <c r="DF16" s="626"/>
      <c r="DG16" s="626"/>
      <c r="DH16" s="626"/>
      <c r="DI16" s="626"/>
      <c r="DJ16" s="626"/>
      <c r="DK16" s="626"/>
      <c r="DL16" s="626"/>
      <c r="DM16" s="626"/>
      <c r="DN16" s="626"/>
      <c r="DO16" s="626"/>
      <c r="DP16" s="627"/>
      <c r="DQ16" s="634" t="s">
        <v>224</v>
      </c>
      <c r="DR16" s="626"/>
      <c r="DS16" s="626"/>
      <c r="DT16" s="626"/>
      <c r="DU16" s="626"/>
      <c r="DV16" s="626"/>
      <c r="DW16" s="626"/>
      <c r="DX16" s="626"/>
      <c r="DY16" s="626"/>
      <c r="DZ16" s="626"/>
      <c r="EA16" s="626"/>
      <c r="EB16" s="626"/>
      <c r="EC16" s="635"/>
    </row>
    <row r="17" spans="2:133" ht="11.25" customHeight="1" x14ac:dyDescent="0.2">
      <c r="B17" s="622" t="s">
        <v>250</v>
      </c>
      <c r="C17" s="623"/>
      <c r="D17" s="623"/>
      <c r="E17" s="623"/>
      <c r="F17" s="623"/>
      <c r="G17" s="623"/>
      <c r="H17" s="623"/>
      <c r="I17" s="623"/>
      <c r="J17" s="623"/>
      <c r="K17" s="623"/>
      <c r="L17" s="623"/>
      <c r="M17" s="623"/>
      <c r="N17" s="623"/>
      <c r="O17" s="623"/>
      <c r="P17" s="623"/>
      <c r="Q17" s="624"/>
      <c r="R17" s="625" t="s">
        <v>224</v>
      </c>
      <c r="S17" s="626"/>
      <c r="T17" s="626"/>
      <c r="U17" s="626"/>
      <c r="V17" s="626"/>
      <c r="W17" s="626"/>
      <c r="X17" s="626"/>
      <c r="Y17" s="627"/>
      <c r="Z17" s="628" t="s">
        <v>224</v>
      </c>
      <c r="AA17" s="628"/>
      <c r="AB17" s="628"/>
      <c r="AC17" s="628"/>
      <c r="AD17" s="629" t="s">
        <v>224</v>
      </c>
      <c r="AE17" s="629"/>
      <c r="AF17" s="629"/>
      <c r="AG17" s="629"/>
      <c r="AH17" s="629"/>
      <c r="AI17" s="629"/>
      <c r="AJ17" s="629"/>
      <c r="AK17" s="629"/>
      <c r="AL17" s="630" t="s">
        <v>224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2892583</v>
      </c>
      <c r="CS17" s="626"/>
      <c r="CT17" s="626"/>
      <c r="CU17" s="626"/>
      <c r="CV17" s="626"/>
      <c r="CW17" s="626"/>
      <c r="CX17" s="626"/>
      <c r="CY17" s="627"/>
      <c r="CZ17" s="628">
        <v>2.1</v>
      </c>
      <c r="DA17" s="628"/>
      <c r="DB17" s="628"/>
      <c r="DC17" s="628"/>
      <c r="DD17" s="634" t="s">
        <v>224</v>
      </c>
      <c r="DE17" s="626"/>
      <c r="DF17" s="626"/>
      <c r="DG17" s="626"/>
      <c r="DH17" s="626"/>
      <c r="DI17" s="626"/>
      <c r="DJ17" s="626"/>
      <c r="DK17" s="626"/>
      <c r="DL17" s="626"/>
      <c r="DM17" s="626"/>
      <c r="DN17" s="626"/>
      <c r="DO17" s="626"/>
      <c r="DP17" s="627"/>
      <c r="DQ17" s="634">
        <v>2892583</v>
      </c>
      <c r="DR17" s="626"/>
      <c r="DS17" s="626"/>
      <c r="DT17" s="626"/>
      <c r="DU17" s="626"/>
      <c r="DV17" s="626"/>
      <c r="DW17" s="626"/>
      <c r="DX17" s="626"/>
      <c r="DY17" s="626"/>
      <c r="DZ17" s="626"/>
      <c r="EA17" s="626"/>
      <c r="EB17" s="626"/>
      <c r="EC17" s="635"/>
    </row>
    <row r="18" spans="2:133" ht="11.25" customHeight="1" x14ac:dyDescent="0.2">
      <c r="B18" s="622" t="s">
        <v>253</v>
      </c>
      <c r="C18" s="623"/>
      <c r="D18" s="623"/>
      <c r="E18" s="623"/>
      <c r="F18" s="623"/>
      <c r="G18" s="623"/>
      <c r="H18" s="623"/>
      <c r="I18" s="623"/>
      <c r="J18" s="623"/>
      <c r="K18" s="623"/>
      <c r="L18" s="623"/>
      <c r="M18" s="623"/>
      <c r="N18" s="623"/>
      <c r="O18" s="623"/>
      <c r="P18" s="623"/>
      <c r="Q18" s="624"/>
      <c r="R18" s="625" t="s">
        <v>224</v>
      </c>
      <c r="S18" s="626"/>
      <c r="T18" s="626"/>
      <c r="U18" s="626"/>
      <c r="V18" s="626"/>
      <c r="W18" s="626"/>
      <c r="X18" s="626"/>
      <c r="Y18" s="627"/>
      <c r="Z18" s="628" t="s">
        <v>224</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2">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34557</v>
      </c>
      <c r="BH19" s="626"/>
      <c r="BI19" s="626"/>
      <c r="BJ19" s="626"/>
      <c r="BK19" s="626"/>
      <c r="BL19" s="626"/>
      <c r="BM19" s="626"/>
      <c r="BN19" s="627"/>
      <c r="BO19" s="628">
        <v>0.1</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2">
      <c r="B20" s="622" t="s">
        <v>259</v>
      </c>
      <c r="C20" s="623"/>
      <c r="D20" s="623"/>
      <c r="E20" s="623"/>
      <c r="F20" s="623"/>
      <c r="G20" s="623"/>
      <c r="H20" s="623"/>
      <c r="I20" s="623"/>
      <c r="J20" s="623"/>
      <c r="K20" s="623"/>
      <c r="L20" s="623"/>
      <c r="M20" s="623"/>
      <c r="N20" s="623"/>
      <c r="O20" s="623"/>
      <c r="P20" s="623"/>
      <c r="Q20" s="624"/>
      <c r="R20" s="625">
        <v>59483213</v>
      </c>
      <c r="S20" s="626"/>
      <c r="T20" s="626"/>
      <c r="U20" s="626"/>
      <c r="V20" s="626"/>
      <c r="W20" s="626"/>
      <c r="X20" s="626"/>
      <c r="Y20" s="627"/>
      <c r="Z20" s="628">
        <v>41.5</v>
      </c>
      <c r="AA20" s="628"/>
      <c r="AB20" s="628"/>
      <c r="AC20" s="628"/>
      <c r="AD20" s="629">
        <v>59483213</v>
      </c>
      <c r="AE20" s="629"/>
      <c r="AF20" s="629"/>
      <c r="AG20" s="629"/>
      <c r="AH20" s="629"/>
      <c r="AI20" s="629"/>
      <c r="AJ20" s="629"/>
      <c r="AK20" s="629"/>
      <c r="AL20" s="630">
        <v>67.5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34557</v>
      </c>
      <c r="BH20" s="626"/>
      <c r="BI20" s="626"/>
      <c r="BJ20" s="626"/>
      <c r="BK20" s="626"/>
      <c r="BL20" s="626"/>
      <c r="BM20" s="626"/>
      <c r="BN20" s="627"/>
      <c r="BO20" s="628">
        <v>0.1</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139650738</v>
      </c>
      <c r="CS20" s="626"/>
      <c r="CT20" s="626"/>
      <c r="CU20" s="626"/>
      <c r="CV20" s="626"/>
      <c r="CW20" s="626"/>
      <c r="CX20" s="626"/>
      <c r="CY20" s="627"/>
      <c r="CZ20" s="628">
        <v>100</v>
      </c>
      <c r="DA20" s="628"/>
      <c r="DB20" s="628"/>
      <c r="DC20" s="628"/>
      <c r="DD20" s="634">
        <v>11950799</v>
      </c>
      <c r="DE20" s="626"/>
      <c r="DF20" s="626"/>
      <c r="DG20" s="626"/>
      <c r="DH20" s="626"/>
      <c r="DI20" s="626"/>
      <c r="DJ20" s="626"/>
      <c r="DK20" s="626"/>
      <c r="DL20" s="626"/>
      <c r="DM20" s="626"/>
      <c r="DN20" s="626"/>
      <c r="DO20" s="626"/>
      <c r="DP20" s="627"/>
      <c r="DQ20" s="634">
        <v>92138029</v>
      </c>
      <c r="DR20" s="626"/>
      <c r="DS20" s="626"/>
      <c r="DT20" s="626"/>
      <c r="DU20" s="626"/>
      <c r="DV20" s="626"/>
      <c r="DW20" s="626"/>
      <c r="DX20" s="626"/>
      <c r="DY20" s="626"/>
      <c r="DZ20" s="626"/>
      <c r="EA20" s="626"/>
      <c r="EB20" s="626"/>
      <c r="EC20" s="635"/>
    </row>
    <row r="21" spans="2:133" ht="11.25" customHeight="1" x14ac:dyDescent="0.2">
      <c r="B21" s="622" t="s">
        <v>262</v>
      </c>
      <c r="C21" s="623"/>
      <c r="D21" s="623"/>
      <c r="E21" s="623"/>
      <c r="F21" s="623"/>
      <c r="G21" s="623"/>
      <c r="H21" s="623"/>
      <c r="I21" s="623"/>
      <c r="J21" s="623"/>
      <c r="K21" s="623"/>
      <c r="L21" s="623"/>
      <c r="M21" s="623"/>
      <c r="N21" s="623"/>
      <c r="O21" s="623"/>
      <c r="P21" s="623"/>
      <c r="Q21" s="624"/>
      <c r="R21" s="625">
        <v>39792</v>
      </c>
      <c r="S21" s="626"/>
      <c r="T21" s="626"/>
      <c r="U21" s="626"/>
      <c r="V21" s="626"/>
      <c r="W21" s="626"/>
      <c r="X21" s="626"/>
      <c r="Y21" s="627"/>
      <c r="Z21" s="628">
        <v>0</v>
      </c>
      <c r="AA21" s="628"/>
      <c r="AB21" s="628"/>
      <c r="AC21" s="628"/>
      <c r="AD21" s="629">
        <v>39792</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34557</v>
      </c>
      <c r="BH21" s="626"/>
      <c r="BI21" s="626"/>
      <c r="BJ21" s="626"/>
      <c r="BK21" s="626"/>
      <c r="BL21" s="626"/>
      <c r="BM21" s="626"/>
      <c r="BN21" s="627"/>
      <c r="BO21" s="628">
        <v>0.1</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264</v>
      </c>
      <c r="C22" s="623"/>
      <c r="D22" s="623"/>
      <c r="E22" s="623"/>
      <c r="F22" s="623"/>
      <c r="G22" s="623"/>
      <c r="H22" s="623"/>
      <c r="I22" s="623"/>
      <c r="J22" s="623"/>
      <c r="K22" s="623"/>
      <c r="L22" s="623"/>
      <c r="M22" s="623"/>
      <c r="N22" s="623"/>
      <c r="O22" s="623"/>
      <c r="P22" s="623"/>
      <c r="Q22" s="624"/>
      <c r="R22" s="625">
        <v>1722598</v>
      </c>
      <c r="S22" s="626"/>
      <c r="T22" s="626"/>
      <c r="U22" s="626"/>
      <c r="V22" s="626"/>
      <c r="W22" s="626"/>
      <c r="X22" s="626"/>
      <c r="Y22" s="627"/>
      <c r="Z22" s="628">
        <v>1.2</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267</v>
      </c>
      <c r="C23" s="623"/>
      <c r="D23" s="623"/>
      <c r="E23" s="623"/>
      <c r="F23" s="623"/>
      <c r="G23" s="623"/>
      <c r="H23" s="623"/>
      <c r="I23" s="623"/>
      <c r="J23" s="623"/>
      <c r="K23" s="623"/>
      <c r="L23" s="623"/>
      <c r="M23" s="623"/>
      <c r="N23" s="623"/>
      <c r="O23" s="623"/>
      <c r="P23" s="623"/>
      <c r="Q23" s="624"/>
      <c r="R23" s="625">
        <v>3873562</v>
      </c>
      <c r="S23" s="626"/>
      <c r="T23" s="626"/>
      <c r="U23" s="626"/>
      <c r="V23" s="626"/>
      <c r="W23" s="626"/>
      <c r="X23" s="626"/>
      <c r="Y23" s="627"/>
      <c r="Z23" s="628">
        <v>2.7</v>
      </c>
      <c r="AA23" s="628"/>
      <c r="AB23" s="628"/>
      <c r="AC23" s="628"/>
      <c r="AD23" s="629">
        <v>2150749</v>
      </c>
      <c r="AE23" s="629"/>
      <c r="AF23" s="629"/>
      <c r="AG23" s="629"/>
      <c r="AH23" s="629"/>
      <c r="AI23" s="629"/>
      <c r="AJ23" s="629"/>
      <c r="AK23" s="629"/>
      <c r="AL23" s="630">
        <v>2.4</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2">
      <c r="B24" s="622" t="s">
        <v>274</v>
      </c>
      <c r="C24" s="623"/>
      <c r="D24" s="623"/>
      <c r="E24" s="623"/>
      <c r="F24" s="623"/>
      <c r="G24" s="623"/>
      <c r="H24" s="623"/>
      <c r="I24" s="623"/>
      <c r="J24" s="623"/>
      <c r="K24" s="623"/>
      <c r="L24" s="623"/>
      <c r="M24" s="623"/>
      <c r="N24" s="623"/>
      <c r="O24" s="623"/>
      <c r="P24" s="623"/>
      <c r="Q24" s="624"/>
      <c r="R24" s="625">
        <v>872766</v>
      </c>
      <c r="S24" s="626"/>
      <c r="T24" s="626"/>
      <c r="U24" s="626"/>
      <c r="V24" s="626"/>
      <c r="W24" s="626"/>
      <c r="X24" s="626"/>
      <c r="Y24" s="627"/>
      <c r="Z24" s="628">
        <v>0.6</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75745894</v>
      </c>
      <c r="CS24" s="615"/>
      <c r="CT24" s="615"/>
      <c r="CU24" s="615"/>
      <c r="CV24" s="615"/>
      <c r="CW24" s="615"/>
      <c r="CX24" s="615"/>
      <c r="CY24" s="616"/>
      <c r="CZ24" s="652">
        <v>54.2</v>
      </c>
      <c r="DA24" s="653"/>
      <c r="DB24" s="653"/>
      <c r="DC24" s="654"/>
      <c r="DD24" s="651">
        <v>43811886</v>
      </c>
      <c r="DE24" s="615"/>
      <c r="DF24" s="615"/>
      <c r="DG24" s="615"/>
      <c r="DH24" s="615"/>
      <c r="DI24" s="615"/>
      <c r="DJ24" s="615"/>
      <c r="DK24" s="616"/>
      <c r="DL24" s="651">
        <v>42499046</v>
      </c>
      <c r="DM24" s="615"/>
      <c r="DN24" s="615"/>
      <c r="DO24" s="615"/>
      <c r="DP24" s="615"/>
      <c r="DQ24" s="615"/>
      <c r="DR24" s="615"/>
      <c r="DS24" s="615"/>
      <c r="DT24" s="615"/>
      <c r="DU24" s="615"/>
      <c r="DV24" s="616"/>
      <c r="DW24" s="619">
        <v>48.3</v>
      </c>
      <c r="DX24" s="620"/>
      <c r="DY24" s="620"/>
      <c r="DZ24" s="620"/>
      <c r="EA24" s="620"/>
      <c r="EB24" s="620"/>
      <c r="EC24" s="621"/>
    </row>
    <row r="25" spans="2:133" ht="11.25" customHeight="1" x14ac:dyDescent="0.2">
      <c r="B25" s="622" t="s">
        <v>277</v>
      </c>
      <c r="C25" s="623"/>
      <c r="D25" s="623"/>
      <c r="E25" s="623"/>
      <c r="F25" s="623"/>
      <c r="G25" s="623"/>
      <c r="H25" s="623"/>
      <c r="I25" s="623"/>
      <c r="J25" s="623"/>
      <c r="K25" s="623"/>
      <c r="L25" s="623"/>
      <c r="M25" s="623"/>
      <c r="N25" s="623"/>
      <c r="O25" s="623"/>
      <c r="P25" s="623"/>
      <c r="Q25" s="624"/>
      <c r="R25" s="625">
        <v>27118964</v>
      </c>
      <c r="S25" s="626"/>
      <c r="T25" s="626"/>
      <c r="U25" s="626"/>
      <c r="V25" s="626"/>
      <c r="W25" s="626"/>
      <c r="X25" s="626"/>
      <c r="Y25" s="627"/>
      <c r="Z25" s="628">
        <v>18.899999999999999</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26057788</v>
      </c>
      <c r="CS25" s="657"/>
      <c r="CT25" s="657"/>
      <c r="CU25" s="657"/>
      <c r="CV25" s="657"/>
      <c r="CW25" s="657"/>
      <c r="CX25" s="657"/>
      <c r="CY25" s="658"/>
      <c r="CZ25" s="659">
        <v>18.7</v>
      </c>
      <c r="DA25" s="660"/>
      <c r="DB25" s="660"/>
      <c r="DC25" s="661"/>
      <c r="DD25" s="634">
        <v>23841828</v>
      </c>
      <c r="DE25" s="657"/>
      <c r="DF25" s="657"/>
      <c r="DG25" s="657"/>
      <c r="DH25" s="657"/>
      <c r="DI25" s="657"/>
      <c r="DJ25" s="657"/>
      <c r="DK25" s="658"/>
      <c r="DL25" s="634">
        <v>23329145</v>
      </c>
      <c r="DM25" s="657"/>
      <c r="DN25" s="657"/>
      <c r="DO25" s="657"/>
      <c r="DP25" s="657"/>
      <c r="DQ25" s="657"/>
      <c r="DR25" s="657"/>
      <c r="DS25" s="657"/>
      <c r="DT25" s="657"/>
      <c r="DU25" s="657"/>
      <c r="DV25" s="658"/>
      <c r="DW25" s="630">
        <v>26.5</v>
      </c>
      <c r="DX25" s="655"/>
      <c r="DY25" s="655"/>
      <c r="DZ25" s="655"/>
      <c r="EA25" s="655"/>
      <c r="EB25" s="655"/>
      <c r="EC25" s="656"/>
    </row>
    <row r="26" spans="2:133" ht="11.25" customHeight="1" x14ac:dyDescent="0.2">
      <c r="B26" s="662" t="s">
        <v>280</v>
      </c>
      <c r="C26" s="663"/>
      <c r="D26" s="663"/>
      <c r="E26" s="663"/>
      <c r="F26" s="663"/>
      <c r="G26" s="663"/>
      <c r="H26" s="663"/>
      <c r="I26" s="663"/>
      <c r="J26" s="663"/>
      <c r="K26" s="663"/>
      <c r="L26" s="663"/>
      <c r="M26" s="663"/>
      <c r="N26" s="663"/>
      <c r="O26" s="663"/>
      <c r="P26" s="663"/>
      <c r="Q26" s="664"/>
      <c r="R26" s="625">
        <v>28347874</v>
      </c>
      <c r="S26" s="626"/>
      <c r="T26" s="626"/>
      <c r="U26" s="626"/>
      <c r="V26" s="626"/>
      <c r="W26" s="626"/>
      <c r="X26" s="626"/>
      <c r="Y26" s="627"/>
      <c r="Z26" s="628">
        <v>19.8</v>
      </c>
      <c r="AA26" s="628"/>
      <c r="AB26" s="628"/>
      <c r="AC26" s="628"/>
      <c r="AD26" s="629">
        <v>26398288</v>
      </c>
      <c r="AE26" s="629"/>
      <c r="AF26" s="629"/>
      <c r="AG26" s="629"/>
      <c r="AH26" s="629"/>
      <c r="AI26" s="629"/>
      <c r="AJ26" s="629"/>
      <c r="AK26" s="629"/>
      <c r="AL26" s="630">
        <v>30</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17149114</v>
      </c>
      <c r="CS26" s="626"/>
      <c r="CT26" s="626"/>
      <c r="CU26" s="626"/>
      <c r="CV26" s="626"/>
      <c r="CW26" s="626"/>
      <c r="CX26" s="626"/>
      <c r="CY26" s="627"/>
      <c r="CZ26" s="659">
        <v>12.3</v>
      </c>
      <c r="DA26" s="660"/>
      <c r="DB26" s="660"/>
      <c r="DC26" s="661"/>
      <c r="DD26" s="634">
        <v>15558115</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2">
      <c r="B27" s="622" t="s">
        <v>283</v>
      </c>
      <c r="C27" s="623"/>
      <c r="D27" s="623"/>
      <c r="E27" s="623"/>
      <c r="F27" s="623"/>
      <c r="G27" s="623"/>
      <c r="H27" s="623"/>
      <c r="I27" s="623"/>
      <c r="J27" s="623"/>
      <c r="K27" s="623"/>
      <c r="L27" s="623"/>
      <c r="M27" s="623"/>
      <c r="N27" s="623"/>
      <c r="O27" s="623"/>
      <c r="P27" s="623"/>
      <c r="Q27" s="624"/>
      <c r="R27" s="625">
        <v>9541948</v>
      </c>
      <c r="S27" s="626"/>
      <c r="T27" s="626"/>
      <c r="U27" s="626"/>
      <c r="V27" s="626"/>
      <c r="W27" s="626"/>
      <c r="X27" s="626"/>
      <c r="Y27" s="627"/>
      <c r="Z27" s="628">
        <v>6.6</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45583128</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46798184</v>
      </c>
      <c r="CS27" s="657"/>
      <c r="CT27" s="657"/>
      <c r="CU27" s="657"/>
      <c r="CV27" s="657"/>
      <c r="CW27" s="657"/>
      <c r="CX27" s="657"/>
      <c r="CY27" s="658"/>
      <c r="CZ27" s="659">
        <v>33.5</v>
      </c>
      <c r="DA27" s="660"/>
      <c r="DB27" s="660"/>
      <c r="DC27" s="661"/>
      <c r="DD27" s="634">
        <v>17080136</v>
      </c>
      <c r="DE27" s="657"/>
      <c r="DF27" s="657"/>
      <c r="DG27" s="657"/>
      <c r="DH27" s="657"/>
      <c r="DI27" s="657"/>
      <c r="DJ27" s="657"/>
      <c r="DK27" s="658"/>
      <c r="DL27" s="634">
        <v>16279979</v>
      </c>
      <c r="DM27" s="657"/>
      <c r="DN27" s="657"/>
      <c r="DO27" s="657"/>
      <c r="DP27" s="657"/>
      <c r="DQ27" s="657"/>
      <c r="DR27" s="657"/>
      <c r="DS27" s="657"/>
      <c r="DT27" s="657"/>
      <c r="DU27" s="657"/>
      <c r="DV27" s="658"/>
      <c r="DW27" s="630">
        <v>18.5</v>
      </c>
      <c r="DX27" s="655"/>
      <c r="DY27" s="655"/>
      <c r="DZ27" s="655"/>
      <c r="EA27" s="655"/>
      <c r="EB27" s="655"/>
      <c r="EC27" s="656"/>
    </row>
    <row r="28" spans="2:133" ht="11.25" customHeight="1" x14ac:dyDescent="0.2">
      <c r="B28" s="622" t="s">
        <v>286</v>
      </c>
      <c r="C28" s="623"/>
      <c r="D28" s="623"/>
      <c r="E28" s="623"/>
      <c r="F28" s="623"/>
      <c r="G28" s="623"/>
      <c r="H28" s="623"/>
      <c r="I28" s="623"/>
      <c r="J28" s="623"/>
      <c r="K28" s="623"/>
      <c r="L28" s="623"/>
      <c r="M28" s="623"/>
      <c r="N28" s="623"/>
      <c r="O28" s="623"/>
      <c r="P28" s="623"/>
      <c r="Q28" s="624"/>
      <c r="R28" s="625">
        <v>1312616</v>
      </c>
      <c r="S28" s="626"/>
      <c r="T28" s="626"/>
      <c r="U28" s="626"/>
      <c r="V28" s="626"/>
      <c r="W28" s="626"/>
      <c r="X28" s="626"/>
      <c r="Y28" s="627"/>
      <c r="Z28" s="628">
        <v>0.9</v>
      </c>
      <c r="AA28" s="628"/>
      <c r="AB28" s="628"/>
      <c r="AC28" s="628"/>
      <c r="AD28" s="629">
        <v>8354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2889922</v>
      </c>
      <c r="CS28" s="626"/>
      <c r="CT28" s="626"/>
      <c r="CU28" s="626"/>
      <c r="CV28" s="626"/>
      <c r="CW28" s="626"/>
      <c r="CX28" s="626"/>
      <c r="CY28" s="627"/>
      <c r="CZ28" s="659">
        <v>2.1</v>
      </c>
      <c r="DA28" s="660"/>
      <c r="DB28" s="660"/>
      <c r="DC28" s="661"/>
      <c r="DD28" s="634">
        <v>2889922</v>
      </c>
      <c r="DE28" s="626"/>
      <c r="DF28" s="626"/>
      <c r="DG28" s="626"/>
      <c r="DH28" s="626"/>
      <c r="DI28" s="626"/>
      <c r="DJ28" s="626"/>
      <c r="DK28" s="627"/>
      <c r="DL28" s="634">
        <v>2889922</v>
      </c>
      <c r="DM28" s="626"/>
      <c r="DN28" s="626"/>
      <c r="DO28" s="626"/>
      <c r="DP28" s="626"/>
      <c r="DQ28" s="626"/>
      <c r="DR28" s="626"/>
      <c r="DS28" s="626"/>
      <c r="DT28" s="626"/>
      <c r="DU28" s="626"/>
      <c r="DV28" s="627"/>
      <c r="DW28" s="630">
        <v>3.3</v>
      </c>
      <c r="DX28" s="655"/>
      <c r="DY28" s="655"/>
      <c r="DZ28" s="655"/>
      <c r="EA28" s="655"/>
      <c r="EB28" s="655"/>
      <c r="EC28" s="656"/>
    </row>
    <row r="29" spans="2:133" ht="11.25" customHeight="1" x14ac:dyDescent="0.2">
      <c r="B29" s="622" t="s">
        <v>288</v>
      </c>
      <c r="C29" s="623"/>
      <c r="D29" s="623"/>
      <c r="E29" s="623"/>
      <c r="F29" s="623"/>
      <c r="G29" s="623"/>
      <c r="H29" s="623"/>
      <c r="I29" s="623"/>
      <c r="J29" s="623"/>
      <c r="K29" s="623"/>
      <c r="L29" s="623"/>
      <c r="M29" s="623"/>
      <c r="N29" s="623"/>
      <c r="O29" s="623"/>
      <c r="P29" s="623"/>
      <c r="Q29" s="624"/>
      <c r="R29" s="625">
        <v>58920</v>
      </c>
      <c r="S29" s="626"/>
      <c r="T29" s="626"/>
      <c r="U29" s="626"/>
      <c r="V29" s="626"/>
      <c r="W29" s="626"/>
      <c r="X29" s="626"/>
      <c r="Y29" s="627"/>
      <c r="Z29" s="628">
        <v>0</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2889922</v>
      </c>
      <c r="CS29" s="657"/>
      <c r="CT29" s="657"/>
      <c r="CU29" s="657"/>
      <c r="CV29" s="657"/>
      <c r="CW29" s="657"/>
      <c r="CX29" s="657"/>
      <c r="CY29" s="658"/>
      <c r="CZ29" s="659">
        <v>2.1</v>
      </c>
      <c r="DA29" s="660"/>
      <c r="DB29" s="660"/>
      <c r="DC29" s="661"/>
      <c r="DD29" s="634">
        <v>2889922</v>
      </c>
      <c r="DE29" s="657"/>
      <c r="DF29" s="657"/>
      <c r="DG29" s="657"/>
      <c r="DH29" s="657"/>
      <c r="DI29" s="657"/>
      <c r="DJ29" s="657"/>
      <c r="DK29" s="658"/>
      <c r="DL29" s="634">
        <v>2889922</v>
      </c>
      <c r="DM29" s="657"/>
      <c r="DN29" s="657"/>
      <c r="DO29" s="657"/>
      <c r="DP29" s="657"/>
      <c r="DQ29" s="657"/>
      <c r="DR29" s="657"/>
      <c r="DS29" s="657"/>
      <c r="DT29" s="657"/>
      <c r="DU29" s="657"/>
      <c r="DV29" s="658"/>
      <c r="DW29" s="630">
        <v>3.3</v>
      </c>
      <c r="DX29" s="655"/>
      <c r="DY29" s="655"/>
      <c r="DZ29" s="655"/>
      <c r="EA29" s="655"/>
      <c r="EB29" s="655"/>
      <c r="EC29" s="656"/>
    </row>
    <row r="30" spans="2:133" ht="11.25" customHeight="1" x14ac:dyDescent="0.2">
      <c r="B30" s="622" t="s">
        <v>292</v>
      </c>
      <c r="C30" s="623"/>
      <c r="D30" s="623"/>
      <c r="E30" s="623"/>
      <c r="F30" s="623"/>
      <c r="G30" s="623"/>
      <c r="H30" s="623"/>
      <c r="I30" s="623"/>
      <c r="J30" s="623"/>
      <c r="K30" s="623"/>
      <c r="L30" s="623"/>
      <c r="M30" s="623"/>
      <c r="N30" s="623"/>
      <c r="O30" s="623"/>
      <c r="P30" s="623"/>
      <c r="Q30" s="624"/>
      <c r="R30" s="625">
        <v>1284976</v>
      </c>
      <c r="S30" s="626"/>
      <c r="T30" s="626"/>
      <c r="U30" s="626"/>
      <c r="V30" s="626"/>
      <c r="W30" s="626"/>
      <c r="X30" s="626"/>
      <c r="Y30" s="627"/>
      <c r="Z30" s="628">
        <v>0.9</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98.3</v>
      </c>
      <c r="BH30" s="684"/>
      <c r="BI30" s="684"/>
      <c r="BJ30" s="684"/>
      <c r="BK30" s="684"/>
      <c r="BL30" s="684"/>
      <c r="BM30" s="620">
        <v>96.1</v>
      </c>
      <c r="BN30" s="684"/>
      <c r="BO30" s="684"/>
      <c r="BP30" s="684"/>
      <c r="BQ30" s="685"/>
      <c r="BR30" s="683">
        <v>98.3</v>
      </c>
      <c r="BS30" s="684"/>
      <c r="BT30" s="684"/>
      <c r="BU30" s="684"/>
      <c r="BV30" s="684"/>
      <c r="BW30" s="684"/>
      <c r="BX30" s="620">
        <v>95.5</v>
      </c>
      <c r="BY30" s="684"/>
      <c r="BZ30" s="684"/>
      <c r="CA30" s="684"/>
      <c r="CB30" s="685"/>
      <c r="CD30" s="688"/>
      <c r="CE30" s="689"/>
      <c r="CF30" s="639" t="s">
        <v>295</v>
      </c>
      <c r="CG30" s="640"/>
      <c r="CH30" s="640"/>
      <c r="CI30" s="640"/>
      <c r="CJ30" s="640"/>
      <c r="CK30" s="640"/>
      <c r="CL30" s="640"/>
      <c r="CM30" s="640"/>
      <c r="CN30" s="640"/>
      <c r="CO30" s="640"/>
      <c r="CP30" s="640"/>
      <c r="CQ30" s="641"/>
      <c r="CR30" s="625">
        <v>2654013</v>
      </c>
      <c r="CS30" s="626"/>
      <c r="CT30" s="626"/>
      <c r="CU30" s="626"/>
      <c r="CV30" s="626"/>
      <c r="CW30" s="626"/>
      <c r="CX30" s="626"/>
      <c r="CY30" s="627"/>
      <c r="CZ30" s="659">
        <v>1.9</v>
      </c>
      <c r="DA30" s="660"/>
      <c r="DB30" s="660"/>
      <c r="DC30" s="661"/>
      <c r="DD30" s="634">
        <v>2654013</v>
      </c>
      <c r="DE30" s="626"/>
      <c r="DF30" s="626"/>
      <c r="DG30" s="626"/>
      <c r="DH30" s="626"/>
      <c r="DI30" s="626"/>
      <c r="DJ30" s="626"/>
      <c r="DK30" s="627"/>
      <c r="DL30" s="634">
        <v>2654013</v>
      </c>
      <c r="DM30" s="626"/>
      <c r="DN30" s="626"/>
      <c r="DO30" s="626"/>
      <c r="DP30" s="626"/>
      <c r="DQ30" s="626"/>
      <c r="DR30" s="626"/>
      <c r="DS30" s="626"/>
      <c r="DT30" s="626"/>
      <c r="DU30" s="626"/>
      <c r="DV30" s="627"/>
      <c r="DW30" s="630">
        <v>3</v>
      </c>
      <c r="DX30" s="655"/>
      <c r="DY30" s="655"/>
      <c r="DZ30" s="655"/>
      <c r="EA30" s="655"/>
      <c r="EB30" s="655"/>
      <c r="EC30" s="656"/>
    </row>
    <row r="31" spans="2:133" ht="11.25" customHeight="1" x14ac:dyDescent="0.2">
      <c r="B31" s="622" t="s">
        <v>296</v>
      </c>
      <c r="C31" s="623"/>
      <c r="D31" s="623"/>
      <c r="E31" s="623"/>
      <c r="F31" s="623"/>
      <c r="G31" s="623"/>
      <c r="H31" s="623"/>
      <c r="I31" s="623"/>
      <c r="J31" s="623"/>
      <c r="K31" s="623"/>
      <c r="L31" s="623"/>
      <c r="M31" s="623"/>
      <c r="N31" s="623"/>
      <c r="O31" s="623"/>
      <c r="P31" s="623"/>
      <c r="Q31" s="624"/>
      <c r="R31" s="625">
        <v>4317708</v>
      </c>
      <c r="S31" s="626"/>
      <c r="T31" s="626"/>
      <c r="U31" s="626"/>
      <c r="V31" s="626"/>
      <c r="W31" s="626"/>
      <c r="X31" s="626"/>
      <c r="Y31" s="627"/>
      <c r="Z31" s="628">
        <v>3</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98.1</v>
      </c>
      <c r="BH31" s="657"/>
      <c r="BI31" s="657"/>
      <c r="BJ31" s="657"/>
      <c r="BK31" s="657"/>
      <c r="BL31" s="657"/>
      <c r="BM31" s="631">
        <v>95.7</v>
      </c>
      <c r="BN31" s="681"/>
      <c r="BO31" s="681"/>
      <c r="BP31" s="681"/>
      <c r="BQ31" s="682"/>
      <c r="BR31" s="680">
        <v>98</v>
      </c>
      <c r="BS31" s="657"/>
      <c r="BT31" s="657"/>
      <c r="BU31" s="657"/>
      <c r="BV31" s="657"/>
      <c r="BW31" s="657"/>
      <c r="BX31" s="631">
        <v>95</v>
      </c>
      <c r="BY31" s="681"/>
      <c r="BZ31" s="681"/>
      <c r="CA31" s="681"/>
      <c r="CB31" s="682"/>
      <c r="CD31" s="688"/>
      <c r="CE31" s="689"/>
      <c r="CF31" s="639" t="s">
        <v>299</v>
      </c>
      <c r="CG31" s="640"/>
      <c r="CH31" s="640"/>
      <c r="CI31" s="640"/>
      <c r="CJ31" s="640"/>
      <c r="CK31" s="640"/>
      <c r="CL31" s="640"/>
      <c r="CM31" s="640"/>
      <c r="CN31" s="640"/>
      <c r="CO31" s="640"/>
      <c r="CP31" s="640"/>
      <c r="CQ31" s="641"/>
      <c r="CR31" s="625">
        <v>235909</v>
      </c>
      <c r="CS31" s="657"/>
      <c r="CT31" s="657"/>
      <c r="CU31" s="657"/>
      <c r="CV31" s="657"/>
      <c r="CW31" s="657"/>
      <c r="CX31" s="657"/>
      <c r="CY31" s="658"/>
      <c r="CZ31" s="659">
        <v>0.2</v>
      </c>
      <c r="DA31" s="660"/>
      <c r="DB31" s="660"/>
      <c r="DC31" s="661"/>
      <c r="DD31" s="634">
        <v>235909</v>
      </c>
      <c r="DE31" s="657"/>
      <c r="DF31" s="657"/>
      <c r="DG31" s="657"/>
      <c r="DH31" s="657"/>
      <c r="DI31" s="657"/>
      <c r="DJ31" s="657"/>
      <c r="DK31" s="658"/>
      <c r="DL31" s="634">
        <v>235909</v>
      </c>
      <c r="DM31" s="657"/>
      <c r="DN31" s="657"/>
      <c r="DO31" s="657"/>
      <c r="DP31" s="657"/>
      <c r="DQ31" s="657"/>
      <c r="DR31" s="657"/>
      <c r="DS31" s="657"/>
      <c r="DT31" s="657"/>
      <c r="DU31" s="657"/>
      <c r="DV31" s="658"/>
      <c r="DW31" s="630">
        <v>0.3</v>
      </c>
      <c r="DX31" s="655"/>
      <c r="DY31" s="655"/>
      <c r="DZ31" s="655"/>
      <c r="EA31" s="655"/>
      <c r="EB31" s="655"/>
      <c r="EC31" s="656"/>
    </row>
    <row r="32" spans="2:133" ht="11.25" customHeight="1" x14ac:dyDescent="0.2">
      <c r="B32" s="622" t="s">
        <v>300</v>
      </c>
      <c r="C32" s="623"/>
      <c r="D32" s="623"/>
      <c r="E32" s="623"/>
      <c r="F32" s="623"/>
      <c r="G32" s="623"/>
      <c r="H32" s="623"/>
      <c r="I32" s="623"/>
      <c r="J32" s="623"/>
      <c r="K32" s="623"/>
      <c r="L32" s="623"/>
      <c r="M32" s="623"/>
      <c r="N32" s="623"/>
      <c r="O32" s="623"/>
      <c r="P32" s="623"/>
      <c r="Q32" s="624"/>
      <c r="R32" s="625">
        <v>2741213</v>
      </c>
      <c r="S32" s="626"/>
      <c r="T32" s="626"/>
      <c r="U32" s="626"/>
      <c r="V32" s="626"/>
      <c r="W32" s="626"/>
      <c r="X32" s="626"/>
      <c r="Y32" s="627"/>
      <c r="Z32" s="628">
        <v>1.9</v>
      </c>
      <c r="AA32" s="628"/>
      <c r="AB32" s="628"/>
      <c r="AC32" s="628"/>
      <c r="AD32" s="629">
        <v>108</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t="s">
        <v>212</v>
      </c>
      <c r="BH32" s="693"/>
      <c r="BI32" s="693"/>
      <c r="BJ32" s="693"/>
      <c r="BK32" s="693"/>
      <c r="BL32" s="693"/>
      <c r="BM32" s="694" t="s">
        <v>212</v>
      </c>
      <c r="BN32" s="693"/>
      <c r="BO32" s="693"/>
      <c r="BP32" s="693"/>
      <c r="BQ32" s="695"/>
      <c r="BR32" s="692" t="s">
        <v>212</v>
      </c>
      <c r="BS32" s="693"/>
      <c r="BT32" s="693"/>
      <c r="BU32" s="693"/>
      <c r="BV32" s="693"/>
      <c r="BW32" s="693"/>
      <c r="BX32" s="694" t="s">
        <v>212</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2">
      <c r="B33" s="622" t="s">
        <v>303</v>
      </c>
      <c r="C33" s="623"/>
      <c r="D33" s="623"/>
      <c r="E33" s="623"/>
      <c r="F33" s="623"/>
      <c r="G33" s="623"/>
      <c r="H33" s="623"/>
      <c r="I33" s="623"/>
      <c r="J33" s="623"/>
      <c r="K33" s="623"/>
      <c r="L33" s="623"/>
      <c r="M33" s="623"/>
      <c r="N33" s="623"/>
      <c r="O33" s="623"/>
      <c r="P33" s="623"/>
      <c r="Q33" s="624"/>
      <c r="R33" s="625">
        <v>2786000</v>
      </c>
      <c r="S33" s="626"/>
      <c r="T33" s="626"/>
      <c r="U33" s="626"/>
      <c r="V33" s="626"/>
      <c r="W33" s="626"/>
      <c r="X33" s="626"/>
      <c r="Y33" s="627"/>
      <c r="Z33" s="628">
        <v>1.9</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51954045</v>
      </c>
      <c r="CS33" s="657"/>
      <c r="CT33" s="657"/>
      <c r="CU33" s="657"/>
      <c r="CV33" s="657"/>
      <c r="CW33" s="657"/>
      <c r="CX33" s="657"/>
      <c r="CY33" s="658"/>
      <c r="CZ33" s="659">
        <v>37.200000000000003</v>
      </c>
      <c r="DA33" s="660"/>
      <c r="DB33" s="660"/>
      <c r="DC33" s="661"/>
      <c r="DD33" s="634">
        <v>43506996</v>
      </c>
      <c r="DE33" s="657"/>
      <c r="DF33" s="657"/>
      <c r="DG33" s="657"/>
      <c r="DH33" s="657"/>
      <c r="DI33" s="657"/>
      <c r="DJ33" s="657"/>
      <c r="DK33" s="658"/>
      <c r="DL33" s="634">
        <v>30186268</v>
      </c>
      <c r="DM33" s="657"/>
      <c r="DN33" s="657"/>
      <c r="DO33" s="657"/>
      <c r="DP33" s="657"/>
      <c r="DQ33" s="657"/>
      <c r="DR33" s="657"/>
      <c r="DS33" s="657"/>
      <c r="DT33" s="657"/>
      <c r="DU33" s="657"/>
      <c r="DV33" s="658"/>
      <c r="DW33" s="630">
        <v>34.299999999999997</v>
      </c>
      <c r="DX33" s="655"/>
      <c r="DY33" s="655"/>
      <c r="DZ33" s="655"/>
      <c r="EA33" s="655"/>
      <c r="EB33" s="655"/>
      <c r="EC33" s="656"/>
    </row>
    <row r="34" spans="2:133" ht="11.25" customHeight="1" x14ac:dyDescent="0.2">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25769526</v>
      </c>
      <c r="CS34" s="626"/>
      <c r="CT34" s="626"/>
      <c r="CU34" s="626"/>
      <c r="CV34" s="626"/>
      <c r="CW34" s="626"/>
      <c r="CX34" s="626"/>
      <c r="CY34" s="627"/>
      <c r="CZ34" s="659">
        <v>18.5</v>
      </c>
      <c r="DA34" s="660"/>
      <c r="DB34" s="660"/>
      <c r="DC34" s="661"/>
      <c r="DD34" s="634">
        <v>21672517</v>
      </c>
      <c r="DE34" s="626"/>
      <c r="DF34" s="626"/>
      <c r="DG34" s="626"/>
      <c r="DH34" s="626"/>
      <c r="DI34" s="626"/>
      <c r="DJ34" s="626"/>
      <c r="DK34" s="627"/>
      <c r="DL34" s="634">
        <v>17860468</v>
      </c>
      <c r="DM34" s="626"/>
      <c r="DN34" s="626"/>
      <c r="DO34" s="626"/>
      <c r="DP34" s="626"/>
      <c r="DQ34" s="626"/>
      <c r="DR34" s="626"/>
      <c r="DS34" s="626"/>
      <c r="DT34" s="626"/>
      <c r="DU34" s="626"/>
      <c r="DV34" s="627"/>
      <c r="DW34" s="630">
        <v>20.3</v>
      </c>
      <c r="DX34" s="655"/>
      <c r="DY34" s="655"/>
      <c r="DZ34" s="655"/>
      <c r="EA34" s="655"/>
      <c r="EB34" s="655"/>
      <c r="EC34" s="656"/>
    </row>
    <row r="35" spans="2:133" ht="11.25" customHeight="1" x14ac:dyDescent="0.2">
      <c r="B35" s="622" t="s">
        <v>309</v>
      </c>
      <c r="C35" s="623"/>
      <c r="D35" s="623"/>
      <c r="E35" s="623"/>
      <c r="F35" s="623"/>
      <c r="G35" s="623"/>
      <c r="H35" s="623"/>
      <c r="I35" s="623"/>
      <c r="J35" s="623"/>
      <c r="K35" s="623"/>
      <c r="L35" s="623"/>
      <c r="M35" s="623"/>
      <c r="N35" s="623"/>
      <c r="O35" s="623"/>
      <c r="P35" s="623"/>
      <c r="Q35" s="624"/>
      <c r="R35" s="625" t="s">
        <v>224</v>
      </c>
      <c r="S35" s="626"/>
      <c r="T35" s="626"/>
      <c r="U35" s="626"/>
      <c r="V35" s="626"/>
      <c r="W35" s="626"/>
      <c r="X35" s="626"/>
      <c r="Y35" s="627"/>
      <c r="Z35" s="628" t="s">
        <v>224</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12526885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533281</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1287758</v>
      </c>
      <c r="CS35" s="657"/>
      <c r="CT35" s="657"/>
      <c r="CU35" s="657"/>
      <c r="CV35" s="657"/>
      <c r="CW35" s="657"/>
      <c r="CX35" s="657"/>
      <c r="CY35" s="658"/>
      <c r="CZ35" s="659">
        <v>0.9</v>
      </c>
      <c r="DA35" s="660"/>
      <c r="DB35" s="660"/>
      <c r="DC35" s="661"/>
      <c r="DD35" s="634">
        <v>1202102</v>
      </c>
      <c r="DE35" s="657"/>
      <c r="DF35" s="657"/>
      <c r="DG35" s="657"/>
      <c r="DH35" s="657"/>
      <c r="DI35" s="657"/>
      <c r="DJ35" s="657"/>
      <c r="DK35" s="658"/>
      <c r="DL35" s="634">
        <v>1202102</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2">
      <c r="B36" s="668" t="s">
        <v>313</v>
      </c>
      <c r="C36" s="669"/>
      <c r="D36" s="669"/>
      <c r="E36" s="669"/>
      <c r="F36" s="669"/>
      <c r="G36" s="669"/>
      <c r="H36" s="669"/>
      <c r="I36" s="669"/>
      <c r="J36" s="669"/>
      <c r="K36" s="669"/>
      <c r="L36" s="669"/>
      <c r="M36" s="669"/>
      <c r="N36" s="669"/>
      <c r="O36" s="669"/>
      <c r="P36" s="669"/>
      <c r="Q36" s="670"/>
      <c r="R36" s="697">
        <v>143502150</v>
      </c>
      <c r="S36" s="698"/>
      <c r="T36" s="698"/>
      <c r="U36" s="698"/>
      <c r="V36" s="698"/>
      <c r="W36" s="698"/>
      <c r="X36" s="698"/>
      <c r="Y36" s="699"/>
      <c r="Z36" s="700">
        <v>100</v>
      </c>
      <c r="AA36" s="700"/>
      <c r="AB36" s="700"/>
      <c r="AC36" s="700"/>
      <c r="AD36" s="701">
        <v>88080504</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51091</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205287</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6621762</v>
      </c>
      <c r="CS36" s="626"/>
      <c r="CT36" s="626"/>
      <c r="CU36" s="626"/>
      <c r="CV36" s="626"/>
      <c r="CW36" s="626"/>
      <c r="CX36" s="626"/>
      <c r="CY36" s="627"/>
      <c r="CZ36" s="659">
        <v>4.7</v>
      </c>
      <c r="DA36" s="660"/>
      <c r="DB36" s="660"/>
      <c r="DC36" s="661"/>
      <c r="DD36" s="634">
        <v>5377793</v>
      </c>
      <c r="DE36" s="626"/>
      <c r="DF36" s="626"/>
      <c r="DG36" s="626"/>
      <c r="DH36" s="626"/>
      <c r="DI36" s="626"/>
      <c r="DJ36" s="626"/>
      <c r="DK36" s="627"/>
      <c r="DL36" s="634">
        <v>3754031</v>
      </c>
      <c r="DM36" s="626"/>
      <c r="DN36" s="626"/>
      <c r="DO36" s="626"/>
      <c r="DP36" s="626"/>
      <c r="DQ36" s="626"/>
      <c r="DR36" s="626"/>
      <c r="DS36" s="626"/>
      <c r="DT36" s="626"/>
      <c r="DU36" s="626"/>
      <c r="DV36" s="627"/>
      <c r="DW36" s="630">
        <v>4.3</v>
      </c>
      <c r="DX36" s="655"/>
      <c r="DY36" s="655"/>
      <c r="DZ36" s="655"/>
      <c r="EA36" s="655"/>
      <c r="EB36" s="655"/>
      <c r="EC36" s="656"/>
    </row>
    <row r="37" spans="2:133" ht="11.25" customHeight="1" x14ac:dyDescent="0.2">
      <c r="AQ37" s="704" t="s">
        <v>317</v>
      </c>
      <c r="AR37" s="705"/>
      <c r="AS37" s="705"/>
      <c r="AT37" s="705"/>
      <c r="AU37" s="705"/>
      <c r="AV37" s="705"/>
      <c r="AW37" s="705"/>
      <c r="AX37" s="705"/>
      <c r="AY37" s="706"/>
      <c r="AZ37" s="625" t="s">
        <v>318</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78700</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1549025</v>
      </c>
      <c r="CS37" s="657"/>
      <c r="CT37" s="657"/>
      <c r="CU37" s="657"/>
      <c r="CV37" s="657"/>
      <c r="CW37" s="657"/>
      <c r="CX37" s="657"/>
      <c r="CY37" s="658"/>
      <c r="CZ37" s="659">
        <v>1.1000000000000001</v>
      </c>
      <c r="DA37" s="660"/>
      <c r="DB37" s="660"/>
      <c r="DC37" s="661"/>
      <c r="DD37" s="634">
        <v>1549025</v>
      </c>
      <c r="DE37" s="657"/>
      <c r="DF37" s="657"/>
      <c r="DG37" s="657"/>
      <c r="DH37" s="657"/>
      <c r="DI37" s="657"/>
      <c r="DJ37" s="657"/>
      <c r="DK37" s="658"/>
      <c r="DL37" s="634">
        <v>1152802</v>
      </c>
      <c r="DM37" s="657"/>
      <c r="DN37" s="657"/>
      <c r="DO37" s="657"/>
      <c r="DP37" s="657"/>
      <c r="DQ37" s="657"/>
      <c r="DR37" s="657"/>
      <c r="DS37" s="657"/>
      <c r="DT37" s="657"/>
      <c r="DU37" s="657"/>
      <c r="DV37" s="658"/>
      <c r="DW37" s="630">
        <v>1.3</v>
      </c>
      <c r="DX37" s="655"/>
      <c r="DY37" s="655"/>
      <c r="DZ37" s="655"/>
      <c r="EA37" s="655"/>
      <c r="EB37" s="655"/>
      <c r="EC37" s="656"/>
    </row>
    <row r="38" spans="2:133" ht="11.25" customHeight="1" x14ac:dyDescent="0.2">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101429</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12526885</v>
      </c>
      <c r="CS38" s="626"/>
      <c r="CT38" s="626"/>
      <c r="CU38" s="626"/>
      <c r="CV38" s="626"/>
      <c r="CW38" s="626"/>
      <c r="CX38" s="626"/>
      <c r="CY38" s="627"/>
      <c r="CZ38" s="659">
        <v>9</v>
      </c>
      <c r="DA38" s="660"/>
      <c r="DB38" s="660"/>
      <c r="DC38" s="661"/>
      <c r="DD38" s="634">
        <v>10720559</v>
      </c>
      <c r="DE38" s="626"/>
      <c r="DF38" s="626"/>
      <c r="DG38" s="626"/>
      <c r="DH38" s="626"/>
      <c r="DI38" s="626"/>
      <c r="DJ38" s="626"/>
      <c r="DK38" s="627"/>
      <c r="DL38" s="634">
        <v>7369667</v>
      </c>
      <c r="DM38" s="626"/>
      <c r="DN38" s="626"/>
      <c r="DO38" s="626"/>
      <c r="DP38" s="626"/>
      <c r="DQ38" s="626"/>
      <c r="DR38" s="626"/>
      <c r="DS38" s="626"/>
      <c r="DT38" s="626"/>
      <c r="DU38" s="626"/>
      <c r="DV38" s="627"/>
      <c r="DW38" s="630">
        <v>8.4</v>
      </c>
      <c r="DX38" s="655"/>
      <c r="DY38" s="655"/>
      <c r="DZ38" s="655"/>
      <c r="EA38" s="655"/>
      <c r="EB38" s="655"/>
      <c r="EC38" s="656"/>
    </row>
    <row r="39" spans="2:133" ht="11.25" customHeight="1" x14ac:dyDescent="0.2">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93</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4596922</v>
      </c>
      <c r="CS39" s="657"/>
      <c r="CT39" s="657"/>
      <c r="CU39" s="657"/>
      <c r="CV39" s="657"/>
      <c r="CW39" s="657"/>
      <c r="CX39" s="657"/>
      <c r="CY39" s="658"/>
      <c r="CZ39" s="659">
        <v>3.3</v>
      </c>
      <c r="DA39" s="660"/>
      <c r="DB39" s="660"/>
      <c r="DC39" s="661"/>
      <c r="DD39" s="634">
        <v>4534025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5994109</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96</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1151192</v>
      </c>
      <c r="CS40" s="626"/>
      <c r="CT40" s="626"/>
      <c r="CU40" s="626"/>
      <c r="CV40" s="626"/>
      <c r="CW40" s="626"/>
      <c r="CX40" s="626"/>
      <c r="CY40" s="627"/>
      <c r="CZ40" s="659">
        <v>0.8</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6481685</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220</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318</v>
      </c>
      <c r="CS41" s="657"/>
      <c r="CT41" s="657"/>
      <c r="CU41" s="657"/>
      <c r="CV41" s="657"/>
      <c r="CW41" s="657"/>
      <c r="CX41" s="657"/>
      <c r="CY41" s="658"/>
      <c r="CZ41" s="659" t="s">
        <v>318</v>
      </c>
      <c r="DA41" s="660"/>
      <c r="DB41" s="660"/>
      <c r="DC41" s="661"/>
      <c r="DD41" s="634" t="s">
        <v>318</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11950799</v>
      </c>
      <c r="CS42" s="626"/>
      <c r="CT42" s="626"/>
      <c r="CU42" s="626"/>
      <c r="CV42" s="626"/>
      <c r="CW42" s="626"/>
      <c r="CX42" s="626"/>
      <c r="CY42" s="627"/>
      <c r="CZ42" s="659">
        <v>8.6</v>
      </c>
      <c r="DA42" s="708"/>
      <c r="DB42" s="708"/>
      <c r="DC42" s="709"/>
      <c r="DD42" s="634">
        <v>4819147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418636</v>
      </c>
      <c r="CS43" s="657"/>
      <c r="CT43" s="657"/>
      <c r="CU43" s="657"/>
      <c r="CV43" s="657"/>
      <c r="CW43" s="657"/>
      <c r="CX43" s="657"/>
      <c r="CY43" s="658"/>
      <c r="CZ43" s="659">
        <v>0.3</v>
      </c>
      <c r="DA43" s="660"/>
      <c r="DB43" s="660"/>
      <c r="DC43" s="661"/>
      <c r="DD43" s="634">
        <v>414680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339</v>
      </c>
      <c r="CD44" s="731" t="s">
        <v>291</v>
      </c>
      <c r="CE44" s="732"/>
      <c r="CF44" s="622" t="s">
        <v>340</v>
      </c>
      <c r="CG44" s="623"/>
      <c r="CH44" s="623"/>
      <c r="CI44" s="623"/>
      <c r="CJ44" s="623"/>
      <c r="CK44" s="623"/>
      <c r="CL44" s="623"/>
      <c r="CM44" s="623"/>
      <c r="CN44" s="623"/>
      <c r="CO44" s="623"/>
      <c r="CP44" s="623"/>
      <c r="CQ44" s="624"/>
      <c r="CR44" s="625">
        <v>11950799</v>
      </c>
      <c r="CS44" s="626"/>
      <c r="CT44" s="626"/>
      <c r="CU44" s="626"/>
      <c r="CV44" s="626"/>
      <c r="CW44" s="626"/>
      <c r="CX44" s="626"/>
      <c r="CY44" s="627"/>
      <c r="CZ44" s="659">
        <v>8.6</v>
      </c>
      <c r="DA44" s="708"/>
      <c r="DB44" s="708"/>
      <c r="DC44" s="709"/>
      <c r="DD44" s="634">
        <v>4819147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341</v>
      </c>
      <c r="CG45" s="623"/>
      <c r="CH45" s="623"/>
      <c r="CI45" s="623"/>
      <c r="CJ45" s="623"/>
      <c r="CK45" s="623"/>
      <c r="CL45" s="623"/>
      <c r="CM45" s="623"/>
      <c r="CN45" s="623"/>
      <c r="CO45" s="623"/>
      <c r="CP45" s="623"/>
      <c r="CQ45" s="624"/>
      <c r="CR45" s="625">
        <v>3786468</v>
      </c>
      <c r="CS45" s="657"/>
      <c r="CT45" s="657"/>
      <c r="CU45" s="657"/>
      <c r="CV45" s="657"/>
      <c r="CW45" s="657"/>
      <c r="CX45" s="657"/>
      <c r="CY45" s="658"/>
      <c r="CZ45" s="659">
        <v>2.7</v>
      </c>
      <c r="DA45" s="660"/>
      <c r="DB45" s="660"/>
      <c r="DC45" s="661"/>
      <c r="DD45" s="634">
        <v>1559360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342</v>
      </c>
      <c r="CG46" s="623"/>
      <c r="CH46" s="623"/>
      <c r="CI46" s="623"/>
      <c r="CJ46" s="623"/>
      <c r="CK46" s="623"/>
      <c r="CL46" s="623"/>
      <c r="CM46" s="623"/>
      <c r="CN46" s="623"/>
      <c r="CO46" s="623"/>
      <c r="CP46" s="623"/>
      <c r="CQ46" s="624"/>
      <c r="CR46" s="625">
        <v>8164331</v>
      </c>
      <c r="CS46" s="626"/>
      <c r="CT46" s="626"/>
      <c r="CU46" s="626"/>
      <c r="CV46" s="626"/>
      <c r="CW46" s="626"/>
      <c r="CX46" s="626"/>
      <c r="CY46" s="627"/>
      <c r="CZ46" s="659">
        <v>5.8</v>
      </c>
      <c r="DA46" s="708"/>
      <c r="DB46" s="708"/>
      <c r="DC46" s="709"/>
      <c r="DD46" s="634">
        <v>3259787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343</v>
      </c>
      <c r="CG47" s="623"/>
      <c r="CH47" s="623"/>
      <c r="CI47" s="623"/>
      <c r="CJ47" s="623"/>
      <c r="CK47" s="623"/>
      <c r="CL47" s="623"/>
      <c r="CM47" s="623"/>
      <c r="CN47" s="623"/>
      <c r="CO47" s="623"/>
      <c r="CP47" s="623"/>
      <c r="CQ47" s="624"/>
      <c r="CR47" s="625" t="s">
        <v>224</v>
      </c>
      <c r="CS47" s="657"/>
      <c r="CT47" s="657"/>
      <c r="CU47" s="657"/>
      <c r="CV47" s="657"/>
      <c r="CW47" s="657"/>
      <c r="CX47" s="657"/>
      <c r="CY47" s="658"/>
      <c r="CZ47" s="659" t="s">
        <v>224</v>
      </c>
      <c r="DA47" s="660"/>
      <c r="DB47" s="660"/>
      <c r="DC47" s="661"/>
      <c r="DD47" s="634" t="s">
        <v>224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345</v>
      </c>
      <c r="CE49" s="669"/>
      <c r="CF49" s="669"/>
      <c r="CG49" s="669"/>
      <c r="CH49" s="669"/>
      <c r="CI49" s="669"/>
      <c r="CJ49" s="669"/>
      <c r="CK49" s="669"/>
      <c r="CL49" s="669"/>
      <c r="CM49" s="669"/>
      <c r="CN49" s="669"/>
      <c r="CO49" s="669"/>
      <c r="CP49" s="669"/>
      <c r="CQ49" s="670"/>
      <c r="CR49" s="697">
        <v>139650738</v>
      </c>
      <c r="CS49" s="693"/>
      <c r="CT49" s="693"/>
      <c r="CU49" s="693"/>
      <c r="CV49" s="693"/>
      <c r="CW49" s="693"/>
      <c r="CX49" s="693"/>
      <c r="CY49" s="720"/>
      <c r="CZ49" s="721">
        <v>100</v>
      </c>
      <c r="DA49" s="722"/>
      <c r="DB49" s="722"/>
      <c r="DC49" s="723"/>
      <c r="DD49" s="724">
        <v>92138029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2" sqref="AP72:AT72"/>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76" t="s">
        <v>347</v>
      </c>
      <c r="DK2" s="777"/>
      <c r="DL2" s="777"/>
      <c r="DM2" s="777"/>
      <c r="DN2" s="777"/>
      <c r="DO2" s="778"/>
      <c r="DP2" s="202"/>
      <c r="DQ2" s="776" t="s">
        <v>348</v>
      </c>
      <c r="DR2" s="777"/>
      <c r="DS2" s="777"/>
      <c r="DT2" s="777"/>
      <c r="DU2" s="777"/>
      <c r="DV2" s="777"/>
      <c r="DW2" s="777"/>
      <c r="DX2" s="777"/>
      <c r="DY2" s="777"/>
      <c r="DZ2" s="77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79" t="s">
        <v>349</v>
      </c>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70" t="s">
        <v>351</v>
      </c>
      <c r="B5" s="771"/>
      <c r="C5" s="771"/>
      <c r="D5" s="771"/>
      <c r="E5" s="771"/>
      <c r="F5" s="771"/>
      <c r="G5" s="771"/>
      <c r="H5" s="771"/>
      <c r="I5" s="771"/>
      <c r="J5" s="771"/>
      <c r="K5" s="771"/>
      <c r="L5" s="771"/>
      <c r="M5" s="771"/>
      <c r="N5" s="771"/>
      <c r="O5" s="771"/>
      <c r="P5" s="772"/>
      <c r="Q5" s="747" t="s">
        <v>352</v>
      </c>
      <c r="R5" s="748"/>
      <c r="S5" s="748"/>
      <c r="T5" s="748"/>
      <c r="U5" s="749"/>
      <c r="V5" s="747" t="s">
        <v>353</v>
      </c>
      <c r="W5" s="748"/>
      <c r="X5" s="748"/>
      <c r="Y5" s="748"/>
      <c r="Z5" s="749"/>
      <c r="AA5" s="747" t="s">
        <v>354</v>
      </c>
      <c r="AB5" s="748"/>
      <c r="AC5" s="748"/>
      <c r="AD5" s="748"/>
      <c r="AE5" s="748"/>
      <c r="AF5" s="780" t="s">
        <v>355</v>
      </c>
      <c r="AG5" s="748"/>
      <c r="AH5" s="748"/>
      <c r="AI5" s="748"/>
      <c r="AJ5" s="759"/>
      <c r="AK5" s="748" t="s">
        <v>356</v>
      </c>
      <c r="AL5" s="748"/>
      <c r="AM5" s="748"/>
      <c r="AN5" s="748"/>
      <c r="AO5" s="749"/>
      <c r="AP5" s="747" t="s">
        <v>357</v>
      </c>
      <c r="AQ5" s="748"/>
      <c r="AR5" s="748"/>
      <c r="AS5" s="748"/>
      <c r="AT5" s="749"/>
      <c r="AU5" s="747" t="s">
        <v>358</v>
      </c>
      <c r="AV5" s="748"/>
      <c r="AW5" s="748"/>
      <c r="AX5" s="748"/>
      <c r="AY5" s="759"/>
      <c r="AZ5" s="209"/>
      <c r="BA5" s="209"/>
      <c r="BB5" s="209"/>
      <c r="BC5" s="209"/>
      <c r="BD5" s="209"/>
      <c r="BE5" s="210"/>
      <c r="BF5" s="210"/>
      <c r="BG5" s="210"/>
      <c r="BH5" s="210"/>
      <c r="BI5" s="210"/>
      <c r="BJ5" s="210"/>
      <c r="BK5" s="210"/>
      <c r="BL5" s="210"/>
      <c r="BM5" s="210"/>
      <c r="BN5" s="210"/>
      <c r="BO5" s="210"/>
      <c r="BP5" s="210"/>
      <c r="BQ5" s="770" t="s">
        <v>359</v>
      </c>
      <c r="BR5" s="771"/>
      <c r="BS5" s="771"/>
      <c r="BT5" s="771"/>
      <c r="BU5" s="771"/>
      <c r="BV5" s="771"/>
      <c r="BW5" s="771"/>
      <c r="BX5" s="771"/>
      <c r="BY5" s="771"/>
      <c r="BZ5" s="771"/>
      <c r="CA5" s="771"/>
      <c r="CB5" s="771"/>
      <c r="CC5" s="771"/>
      <c r="CD5" s="771"/>
      <c r="CE5" s="771"/>
      <c r="CF5" s="771"/>
      <c r="CG5" s="772"/>
      <c r="CH5" s="747" t="s">
        <v>360</v>
      </c>
      <c r="CI5" s="748"/>
      <c r="CJ5" s="748"/>
      <c r="CK5" s="748"/>
      <c r="CL5" s="749"/>
      <c r="CM5" s="747" t="s">
        <v>361</v>
      </c>
      <c r="CN5" s="748"/>
      <c r="CO5" s="748"/>
      <c r="CP5" s="748"/>
      <c r="CQ5" s="749"/>
      <c r="CR5" s="747" t="s">
        <v>362</v>
      </c>
      <c r="CS5" s="748"/>
      <c r="CT5" s="748"/>
      <c r="CU5" s="748"/>
      <c r="CV5" s="749"/>
      <c r="CW5" s="747" t="s">
        <v>363</v>
      </c>
      <c r="CX5" s="748"/>
      <c r="CY5" s="748"/>
      <c r="CZ5" s="748"/>
      <c r="DA5" s="749"/>
      <c r="DB5" s="747" t="s">
        <v>364</v>
      </c>
      <c r="DC5" s="748"/>
      <c r="DD5" s="748"/>
      <c r="DE5" s="748"/>
      <c r="DF5" s="749"/>
      <c r="DG5" s="753" t="s">
        <v>365</v>
      </c>
      <c r="DH5" s="754"/>
      <c r="DI5" s="754"/>
      <c r="DJ5" s="754"/>
      <c r="DK5" s="755"/>
      <c r="DL5" s="753" t="s">
        <v>366</v>
      </c>
      <c r="DM5" s="754"/>
      <c r="DN5" s="754"/>
      <c r="DO5" s="754"/>
      <c r="DP5" s="755"/>
      <c r="DQ5" s="747" t="s">
        <v>367</v>
      </c>
      <c r="DR5" s="748"/>
      <c r="DS5" s="748"/>
      <c r="DT5" s="748"/>
      <c r="DU5" s="749"/>
      <c r="DV5" s="747" t="s">
        <v>358</v>
      </c>
      <c r="DW5" s="748"/>
      <c r="DX5" s="748"/>
      <c r="DY5" s="748"/>
      <c r="DZ5" s="759"/>
      <c r="EA5" s="207"/>
    </row>
    <row r="6" spans="1:131" s="208" customFormat="1" ht="26.25" customHeight="1" thickBot="1" x14ac:dyDescent="0.25">
      <c r="A6" s="773"/>
      <c r="B6" s="774"/>
      <c r="C6" s="774"/>
      <c r="D6" s="774"/>
      <c r="E6" s="774"/>
      <c r="F6" s="774"/>
      <c r="G6" s="774"/>
      <c r="H6" s="774"/>
      <c r="I6" s="774"/>
      <c r="J6" s="774"/>
      <c r="K6" s="774"/>
      <c r="L6" s="774"/>
      <c r="M6" s="774"/>
      <c r="N6" s="774"/>
      <c r="O6" s="774"/>
      <c r="P6" s="775"/>
      <c r="Q6" s="750"/>
      <c r="R6" s="751"/>
      <c r="S6" s="751"/>
      <c r="T6" s="751"/>
      <c r="U6" s="752"/>
      <c r="V6" s="750"/>
      <c r="W6" s="751"/>
      <c r="X6" s="751"/>
      <c r="Y6" s="751"/>
      <c r="Z6" s="752"/>
      <c r="AA6" s="750"/>
      <c r="AB6" s="751"/>
      <c r="AC6" s="751"/>
      <c r="AD6" s="751"/>
      <c r="AE6" s="751"/>
      <c r="AF6" s="781"/>
      <c r="AG6" s="751"/>
      <c r="AH6" s="751"/>
      <c r="AI6" s="751"/>
      <c r="AJ6" s="760"/>
      <c r="AK6" s="751"/>
      <c r="AL6" s="751"/>
      <c r="AM6" s="751"/>
      <c r="AN6" s="751"/>
      <c r="AO6" s="752"/>
      <c r="AP6" s="750"/>
      <c r="AQ6" s="751"/>
      <c r="AR6" s="751"/>
      <c r="AS6" s="751"/>
      <c r="AT6" s="752"/>
      <c r="AU6" s="750"/>
      <c r="AV6" s="751"/>
      <c r="AW6" s="751"/>
      <c r="AX6" s="751"/>
      <c r="AY6" s="760"/>
      <c r="AZ6" s="205"/>
      <c r="BA6" s="205"/>
      <c r="BB6" s="205"/>
      <c r="BC6" s="205"/>
      <c r="BD6" s="205"/>
      <c r="BE6" s="206"/>
      <c r="BF6" s="206"/>
      <c r="BG6" s="206"/>
      <c r="BH6" s="206"/>
      <c r="BI6" s="206"/>
      <c r="BJ6" s="206"/>
      <c r="BK6" s="206"/>
      <c r="BL6" s="206"/>
      <c r="BM6" s="206"/>
      <c r="BN6" s="206"/>
      <c r="BO6" s="206"/>
      <c r="BP6" s="206"/>
      <c r="BQ6" s="773"/>
      <c r="BR6" s="774"/>
      <c r="BS6" s="774"/>
      <c r="BT6" s="774"/>
      <c r="BU6" s="774"/>
      <c r="BV6" s="774"/>
      <c r="BW6" s="774"/>
      <c r="BX6" s="774"/>
      <c r="BY6" s="774"/>
      <c r="BZ6" s="774"/>
      <c r="CA6" s="774"/>
      <c r="CB6" s="774"/>
      <c r="CC6" s="774"/>
      <c r="CD6" s="774"/>
      <c r="CE6" s="774"/>
      <c r="CF6" s="774"/>
      <c r="CG6" s="775"/>
      <c r="CH6" s="750"/>
      <c r="CI6" s="751"/>
      <c r="CJ6" s="751"/>
      <c r="CK6" s="751"/>
      <c r="CL6" s="752"/>
      <c r="CM6" s="750"/>
      <c r="CN6" s="751"/>
      <c r="CO6" s="751"/>
      <c r="CP6" s="751"/>
      <c r="CQ6" s="752"/>
      <c r="CR6" s="750"/>
      <c r="CS6" s="751"/>
      <c r="CT6" s="751"/>
      <c r="CU6" s="751"/>
      <c r="CV6" s="752"/>
      <c r="CW6" s="750"/>
      <c r="CX6" s="751"/>
      <c r="CY6" s="751"/>
      <c r="CZ6" s="751"/>
      <c r="DA6" s="752"/>
      <c r="DB6" s="750"/>
      <c r="DC6" s="751"/>
      <c r="DD6" s="751"/>
      <c r="DE6" s="751"/>
      <c r="DF6" s="752"/>
      <c r="DG6" s="756"/>
      <c r="DH6" s="757"/>
      <c r="DI6" s="757"/>
      <c r="DJ6" s="757"/>
      <c r="DK6" s="758"/>
      <c r="DL6" s="756"/>
      <c r="DM6" s="757"/>
      <c r="DN6" s="757"/>
      <c r="DO6" s="757"/>
      <c r="DP6" s="758"/>
      <c r="DQ6" s="750"/>
      <c r="DR6" s="751"/>
      <c r="DS6" s="751"/>
      <c r="DT6" s="751"/>
      <c r="DU6" s="752"/>
      <c r="DV6" s="750"/>
      <c r="DW6" s="751"/>
      <c r="DX6" s="751"/>
      <c r="DY6" s="751"/>
      <c r="DZ6" s="760"/>
      <c r="EA6" s="207"/>
    </row>
    <row r="7" spans="1:131" s="208" customFormat="1" ht="26.25" customHeight="1" thickTop="1" x14ac:dyDescent="0.2">
      <c r="A7" s="211">
        <v>1</v>
      </c>
      <c r="B7" s="761" t="s">
        <v>368</v>
      </c>
      <c r="C7" s="762"/>
      <c r="D7" s="762"/>
      <c r="E7" s="762"/>
      <c r="F7" s="762"/>
      <c r="G7" s="762"/>
      <c r="H7" s="762"/>
      <c r="I7" s="762"/>
      <c r="J7" s="762"/>
      <c r="K7" s="762"/>
      <c r="L7" s="762"/>
      <c r="M7" s="762"/>
      <c r="N7" s="762"/>
      <c r="O7" s="762"/>
      <c r="P7" s="763"/>
      <c r="Q7" s="764">
        <v>143629</v>
      </c>
      <c r="R7" s="765"/>
      <c r="S7" s="765"/>
      <c r="T7" s="765"/>
      <c r="U7" s="765"/>
      <c r="V7" s="765">
        <v>139778</v>
      </c>
      <c r="W7" s="765"/>
      <c r="X7" s="765"/>
      <c r="Y7" s="765"/>
      <c r="Z7" s="765"/>
      <c r="AA7" s="765">
        <f>Q7-V7</f>
        <v>3851</v>
      </c>
      <c r="AB7" s="765"/>
      <c r="AC7" s="765"/>
      <c r="AD7" s="765"/>
      <c r="AE7" s="766"/>
      <c r="AF7" s="767">
        <v>3493</v>
      </c>
      <c r="AG7" s="768"/>
      <c r="AH7" s="768"/>
      <c r="AI7" s="768"/>
      <c r="AJ7" s="769"/>
      <c r="AK7" s="804">
        <v>1285</v>
      </c>
      <c r="AL7" s="805"/>
      <c r="AM7" s="805"/>
      <c r="AN7" s="805"/>
      <c r="AO7" s="805"/>
      <c r="AP7" s="805">
        <v>22138</v>
      </c>
      <c r="AQ7" s="805"/>
      <c r="AR7" s="805"/>
      <c r="AS7" s="805"/>
      <c r="AT7" s="805"/>
      <c r="AU7" s="806"/>
      <c r="AV7" s="806"/>
      <c r="AW7" s="806"/>
      <c r="AX7" s="806"/>
      <c r="AY7" s="807"/>
      <c r="AZ7" s="205"/>
      <c r="BA7" s="205"/>
      <c r="BB7" s="205"/>
      <c r="BC7" s="205"/>
      <c r="BD7" s="205"/>
      <c r="BE7" s="206"/>
      <c r="BF7" s="206"/>
      <c r="BG7" s="206"/>
      <c r="BH7" s="206"/>
      <c r="BI7" s="206"/>
      <c r="BJ7" s="206"/>
      <c r="BK7" s="206"/>
      <c r="BL7" s="206"/>
      <c r="BM7" s="206"/>
      <c r="BN7" s="206"/>
      <c r="BO7" s="206"/>
      <c r="BP7" s="206"/>
      <c r="BQ7" s="212">
        <v>1</v>
      </c>
      <c r="BR7" s="213"/>
      <c r="BS7" s="798" t="s">
        <v>535</v>
      </c>
      <c r="BT7" s="799"/>
      <c r="BU7" s="799"/>
      <c r="BV7" s="799"/>
      <c r="BW7" s="799"/>
      <c r="BX7" s="799"/>
      <c r="BY7" s="799"/>
      <c r="BZ7" s="799"/>
      <c r="CA7" s="799"/>
      <c r="CB7" s="799"/>
      <c r="CC7" s="799"/>
      <c r="CD7" s="799"/>
      <c r="CE7" s="799"/>
      <c r="CF7" s="799"/>
      <c r="CG7" s="800"/>
      <c r="CH7" s="801">
        <v>75</v>
      </c>
      <c r="CI7" s="802"/>
      <c r="CJ7" s="802"/>
      <c r="CK7" s="802"/>
      <c r="CL7" s="803"/>
      <c r="CM7" s="801">
        <v>1836</v>
      </c>
      <c r="CN7" s="802"/>
      <c r="CO7" s="802"/>
      <c r="CP7" s="802"/>
      <c r="CQ7" s="803"/>
      <c r="CR7" s="801">
        <v>500</v>
      </c>
      <c r="CS7" s="802"/>
      <c r="CT7" s="802"/>
      <c r="CU7" s="802"/>
      <c r="CV7" s="803"/>
      <c r="CW7" s="801">
        <v>446</v>
      </c>
      <c r="CX7" s="802"/>
      <c r="CY7" s="802"/>
      <c r="CZ7" s="802"/>
      <c r="DA7" s="803"/>
      <c r="DB7" s="801" t="s">
        <v>527</v>
      </c>
      <c r="DC7" s="802"/>
      <c r="DD7" s="802"/>
      <c r="DE7" s="802"/>
      <c r="DF7" s="803"/>
      <c r="DG7" s="801" t="s">
        <v>527</v>
      </c>
      <c r="DH7" s="802"/>
      <c r="DI7" s="802"/>
      <c r="DJ7" s="802"/>
      <c r="DK7" s="803"/>
      <c r="DL7" s="801" t="s">
        <v>527</v>
      </c>
      <c r="DM7" s="802"/>
      <c r="DN7" s="802"/>
      <c r="DO7" s="802"/>
      <c r="DP7" s="803"/>
      <c r="DQ7" s="801" t="s">
        <v>527</v>
      </c>
      <c r="DR7" s="802"/>
      <c r="DS7" s="802"/>
      <c r="DT7" s="802"/>
      <c r="DU7" s="803"/>
      <c r="DV7" s="782"/>
      <c r="DW7" s="783"/>
      <c r="DX7" s="783"/>
      <c r="DY7" s="783"/>
      <c r="DZ7" s="784"/>
      <c r="EA7" s="207"/>
    </row>
    <row r="8" spans="1:131" s="208" customFormat="1" ht="26.25" customHeight="1" x14ac:dyDescent="0.2">
      <c r="A8" s="214">
        <v>2</v>
      </c>
      <c r="B8" s="785"/>
      <c r="C8" s="786"/>
      <c r="D8" s="786"/>
      <c r="E8" s="786"/>
      <c r="F8" s="786"/>
      <c r="G8" s="786"/>
      <c r="H8" s="786"/>
      <c r="I8" s="786"/>
      <c r="J8" s="786"/>
      <c r="K8" s="786"/>
      <c r="L8" s="786"/>
      <c r="M8" s="786"/>
      <c r="N8" s="786"/>
      <c r="O8" s="786"/>
      <c r="P8" s="787"/>
      <c r="Q8" s="788"/>
      <c r="R8" s="789"/>
      <c r="S8" s="789"/>
      <c r="T8" s="789"/>
      <c r="U8" s="789"/>
      <c r="V8" s="789"/>
      <c r="W8" s="789"/>
      <c r="X8" s="789"/>
      <c r="Y8" s="789"/>
      <c r="Z8" s="789"/>
      <c r="AA8" s="789"/>
      <c r="AB8" s="789"/>
      <c r="AC8" s="789"/>
      <c r="AD8" s="789"/>
      <c r="AE8" s="790"/>
      <c r="AF8" s="791"/>
      <c r="AG8" s="792"/>
      <c r="AH8" s="792"/>
      <c r="AI8" s="792"/>
      <c r="AJ8" s="793"/>
      <c r="AK8" s="794"/>
      <c r="AL8" s="795"/>
      <c r="AM8" s="795"/>
      <c r="AN8" s="795"/>
      <c r="AO8" s="795"/>
      <c r="AP8" s="795"/>
      <c r="AQ8" s="795"/>
      <c r="AR8" s="795"/>
      <c r="AS8" s="795"/>
      <c r="AT8" s="795"/>
      <c r="AU8" s="796"/>
      <c r="AV8" s="796"/>
      <c r="AW8" s="796"/>
      <c r="AX8" s="796"/>
      <c r="AY8" s="797"/>
      <c r="AZ8" s="205"/>
      <c r="BA8" s="205"/>
      <c r="BB8" s="205"/>
      <c r="BC8" s="205"/>
      <c r="BD8" s="205"/>
      <c r="BE8" s="206"/>
      <c r="BF8" s="206"/>
      <c r="BG8" s="206"/>
      <c r="BH8" s="206"/>
      <c r="BI8" s="206"/>
      <c r="BJ8" s="206"/>
      <c r="BK8" s="206"/>
      <c r="BL8" s="206"/>
      <c r="BM8" s="206"/>
      <c r="BN8" s="206"/>
      <c r="BO8" s="206"/>
      <c r="BP8" s="206"/>
      <c r="BQ8" s="215">
        <v>2</v>
      </c>
      <c r="BR8" s="216" t="s">
        <v>537</v>
      </c>
      <c r="BS8" s="798" t="s">
        <v>534</v>
      </c>
      <c r="BT8" s="799"/>
      <c r="BU8" s="799"/>
      <c r="BV8" s="799"/>
      <c r="BW8" s="799"/>
      <c r="BX8" s="799"/>
      <c r="BY8" s="799"/>
      <c r="BZ8" s="799"/>
      <c r="CA8" s="799"/>
      <c r="CB8" s="799"/>
      <c r="CC8" s="799"/>
      <c r="CD8" s="799"/>
      <c r="CE8" s="799"/>
      <c r="CF8" s="799"/>
      <c r="CG8" s="800"/>
      <c r="CH8" s="801" t="s">
        <v>527</v>
      </c>
      <c r="CI8" s="802"/>
      <c r="CJ8" s="802"/>
      <c r="CK8" s="802"/>
      <c r="CL8" s="803"/>
      <c r="CM8" s="801">
        <v>10</v>
      </c>
      <c r="CN8" s="802"/>
      <c r="CO8" s="802"/>
      <c r="CP8" s="802"/>
      <c r="CQ8" s="803"/>
      <c r="CR8" s="801">
        <v>10</v>
      </c>
      <c r="CS8" s="802"/>
      <c r="CT8" s="802"/>
      <c r="CU8" s="802"/>
      <c r="CV8" s="803"/>
      <c r="CW8" s="801">
        <v>0</v>
      </c>
      <c r="CX8" s="802"/>
      <c r="CY8" s="802"/>
      <c r="CZ8" s="802"/>
      <c r="DA8" s="803"/>
      <c r="DB8" s="801" t="s">
        <v>527</v>
      </c>
      <c r="DC8" s="802"/>
      <c r="DD8" s="802"/>
      <c r="DE8" s="802"/>
      <c r="DF8" s="803"/>
      <c r="DG8" s="801">
        <v>136</v>
      </c>
      <c r="DH8" s="802"/>
      <c r="DI8" s="802"/>
      <c r="DJ8" s="802"/>
      <c r="DK8" s="803"/>
      <c r="DL8" s="801" t="s">
        <v>527</v>
      </c>
      <c r="DM8" s="802"/>
      <c r="DN8" s="802"/>
      <c r="DO8" s="802"/>
      <c r="DP8" s="803"/>
      <c r="DQ8" s="801" t="s">
        <v>527</v>
      </c>
      <c r="DR8" s="802"/>
      <c r="DS8" s="802"/>
      <c r="DT8" s="802"/>
      <c r="DU8" s="803"/>
      <c r="DV8" s="782"/>
      <c r="DW8" s="783"/>
      <c r="DX8" s="783"/>
      <c r="DY8" s="783"/>
      <c r="DZ8" s="784"/>
      <c r="EA8" s="207"/>
    </row>
    <row r="9" spans="1:131" s="208" customFormat="1" ht="26.25" customHeight="1" x14ac:dyDescent="0.2">
      <c r="A9" s="214">
        <v>3</v>
      </c>
      <c r="B9" s="785"/>
      <c r="C9" s="786"/>
      <c r="D9" s="786"/>
      <c r="E9" s="786"/>
      <c r="F9" s="786"/>
      <c r="G9" s="786"/>
      <c r="H9" s="786"/>
      <c r="I9" s="786"/>
      <c r="J9" s="786"/>
      <c r="K9" s="786"/>
      <c r="L9" s="786"/>
      <c r="M9" s="786"/>
      <c r="N9" s="786"/>
      <c r="O9" s="786"/>
      <c r="P9" s="787"/>
      <c r="Q9" s="788"/>
      <c r="R9" s="789"/>
      <c r="S9" s="789"/>
      <c r="T9" s="789"/>
      <c r="U9" s="789"/>
      <c r="V9" s="789"/>
      <c r="W9" s="789"/>
      <c r="X9" s="789"/>
      <c r="Y9" s="789"/>
      <c r="Z9" s="789"/>
      <c r="AA9" s="789"/>
      <c r="AB9" s="789"/>
      <c r="AC9" s="789"/>
      <c r="AD9" s="789"/>
      <c r="AE9" s="790"/>
      <c r="AF9" s="791"/>
      <c r="AG9" s="792"/>
      <c r="AH9" s="792"/>
      <c r="AI9" s="792"/>
      <c r="AJ9" s="793"/>
      <c r="AK9" s="794"/>
      <c r="AL9" s="795"/>
      <c r="AM9" s="795"/>
      <c r="AN9" s="795"/>
      <c r="AO9" s="795"/>
      <c r="AP9" s="795"/>
      <c r="AQ9" s="795"/>
      <c r="AR9" s="795"/>
      <c r="AS9" s="795"/>
      <c r="AT9" s="795"/>
      <c r="AU9" s="796"/>
      <c r="AV9" s="796"/>
      <c r="AW9" s="796"/>
      <c r="AX9" s="796"/>
      <c r="AY9" s="797"/>
      <c r="AZ9" s="205"/>
      <c r="BA9" s="205"/>
      <c r="BB9" s="205"/>
      <c r="BC9" s="205"/>
      <c r="BD9" s="205"/>
      <c r="BE9" s="206"/>
      <c r="BF9" s="206"/>
      <c r="BG9" s="206"/>
      <c r="BH9" s="206"/>
      <c r="BI9" s="206"/>
      <c r="BJ9" s="206"/>
      <c r="BK9" s="206"/>
      <c r="BL9" s="206"/>
      <c r="BM9" s="206"/>
      <c r="BN9" s="206"/>
      <c r="BO9" s="206"/>
      <c r="BP9" s="206"/>
      <c r="BQ9" s="215">
        <v>3</v>
      </c>
      <c r="BR9" s="216"/>
      <c r="BS9" s="798" t="s">
        <v>536</v>
      </c>
      <c r="BT9" s="799"/>
      <c r="BU9" s="799"/>
      <c r="BV9" s="799"/>
      <c r="BW9" s="799"/>
      <c r="BX9" s="799"/>
      <c r="BY9" s="799"/>
      <c r="BZ9" s="799"/>
      <c r="CA9" s="799"/>
      <c r="CB9" s="799"/>
      <c r="CC9" s="799"/>
      <c r="CD9" s="799"/>
      <c r="CE9" s="799"/>
      <c r="CF9" s="799"/>
      <c r="CG9" s="800"/>
      <c r="CH9" s="801">
        <v>-11</v>
      </c>
      <c r="CI9" s="802"/>
      <c r="CJ9" s="802"/>
      <c r="CK9" s="802"/>
      <c r="CL9" s="803"/>
      <c r="CM9" s="801">
        <v>498</v>
      </c>
      <c r="CN9" s="802"/>
      <c r="CO9" s="802"/>
      <c r="CP9" s="802"/>
      <c r="CQ9" s="803"/>
      <c r="CR9" s="801">
        <v>303</v>
      </c>
      <c r="CS9" s="802"/>
      <c r="CT9" s="802"/>
      <c r="CU9" s="802"/>
      <c r="CV9" s="803"/>
      <c r="CW9" s="801">
        <v>314</v>
      </c>
      <c r="CX9" s="802"/>
      <c r="CY9" s="802"/>
      <c r="CZ9" s="802"/>
      <c r="DA9" s="803"/>
      <c r="DB9" s="801" t="s">
        <v>527</v>
      </c>
      <c r="DC9" s="802"/>
      <c r="DD9" s="802"/>
      <c r="DE9" s="802"/>
      <c r="DF9" s="803"/>
      <c r="DG9" s="801" t="s">
        <v>527</v>
      </c>
      <c r="DH9" s="802"/>
      <c r="DI9" s="802"/>
      <c r="DJ9" s="802"/>
      <c r="DK9" s="803"/>
      <c r="DL9" s="801" t="s">
        <v>527</v>
      </c>
      <c r="DM9" s="802"/>
      <c r="DN9" s="802"/>
      <c r="DO9" s="802"/>
      <c r="DP9" s="803"/>
      <c r="DQ9" s="801" t="s">
        <v>527</v>
      </c>
      <c r="DR9" s="802"/>
      <c r="DS9" s="802"/>
      <c r="DT9" s="802"/>
      <c r="DU9" s="803"/>
      <c r="DV9" s="782"/>
      <c r="DW9" s="783"/>
      <c r="DX9" s="783"/>
      <c r="DY9" s="783"/>
      <c r="DZ9" s="784"/>
      <c r="EA9" s="207"/>
    </row>
    <row r="10" spans="1:131" s="208" customFormat="1" ht="26.25" customHeight="1" x14ac:dyDescent="0.2">
      <c r="A10" s="214">
        <v>4</v>
      </c>
      <c r="B10" s="785"/>
      <c r="C10" s="786"/>
      <c r="D10" s="786"/>
      <c r="E10" s="786"/>
      <c r="F10" s="786"/>
      <c r="G10" s="786"/>
      <c r="H10" s="786"/>
      <c r="I10" s="786"/>
      <c r="J10" s="786"/>
      <c r="K10" s="786"/>
      <c r="L10" s="786"/>
      <c r="M10" s="786"/>
      <c r="N10" s="786"/>
      <c r="O10" s="786"/>
      <c r="P10" s="787"/>
      <c r="Q10" s="788"/>
      <c r="R10" s="789"/>
      <c r="S10" s="789"/>
      <c r="T10" s="789"/>
      <c r="U10" s="789"/>
      <c r="V10" s="789"/>
      <c r="W10" s="789"/>
      <c r="X10" s="789"/>
      <c r="Y10" s="789"/>
      <c r="Z10" s="789"/>
      <c r="AA10" s="789"/>
      <c r="AB10" s="789"/>
      <c r="AC10" s="789"/>
      <c r="AD10" s="789"/>
      <c r="AE10" s="790"/>
      <c r="AF10" s="791"/>
      <c r="AG10" s="792"/>
      <c r="AH10" s="792"/>
      <c r="AI10" s="792"/>
      <c r="AJ10" s="793"/>
      <c r="AK10" s="794"/>
      <c r="AL10" s="795"/>
      <c r="AM10" s="795"/>
      <c r="AN10" s="795"/>
      <c r="AO10" s="795"/>
      <c r="AP10" s="795"/>
      <c r="AQ10" s="795"/>
      <c r="AR10" s="795"/>
      <c r="AS10" s="795"/>
      <c r="AT10" s="795"/>
      <c r="AU10" s="796"/>
      <c r="AV10" s="796"/>
      <c r="AW10" s="796"/>
      <c r="AX10" s="796"/>
      <c r="AY10" s="797"/>
      <c r="AZ10" s="205"/>
      <c r="BA10" s="205"/>
      <c r="BB10" s="205"/>
      <c r="BC10" s="205"/>
      <c r="BD10" s="205"/>
      <c r="BE10" s="206"/>
      <c r="BF10" s="206"/>
      <c r="BG10" s="206"/>
      <c r="BH10" s="206"/>
      <c r="BI10" s="206"/>
      <c r="BJ10" s="206"/>
      <c r="BK10" s="206"/>
      <c r="BL10" s="206"/>
      <c r="BM10" s="206"/>
      <c r="BN10" s="206"/>
      <c r="BO10" s="206"/>
      <c r="BP10" s="206"/>
      <c r="BQ10" s="215">
        <v>4</v>
      </c>
      <c r="BR10" s="216"/>
      <c r="BS10" s="798"/>
      <c r="BT10" s="799"/>
      <c r="BU10" s="799"/>
      <c r="BV10" s="799"/>
      <c r="BW10" s="799"/>
      <c r="BX10" s="799"/>
      <c r="BY10" s="799"/>
      <c r="BZ10" s="799"/>
      <c r="CA10" s="799"/>
      <c r="CB10" s="799"/>
      <c r="CC10" s="799"/>
      <c r="CD10" s="799"/>
      <c r="CE10" s="799"/>
      <c r="CF10" s="799"/>
      <c r="CG10" s="80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782"/>
      <c r="DW10" s="783"/>
      <c r="DX10" s="783"/>
      <c r="DY10" s="783"/>
      <c r="DZ10" s="784"/>
      <c r="EA10" s="207"/>
    </row>
    <row r="11" spans="1:131" s="208" customFormat="1" ht="26.25" customHeight="1" x14ac:dyDescent="0.2">
      <c r="A11" s="214">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94"/>
      <c r="AL11" s="795"/>
      <c r="AM11" s="795"/>
      <c r="AN11" s="795"/>
      <c r="AO11" s="795"/>
      <c r="AP11" s="795"/>
      <c r="AQ11" s="795"/>
      <c r="AR11" s="795"/>
      <c r="AS11" s="795"/>
      <c r="AT11" s="795"/>
      <c r="AU11" s="796"/>
      <c r="AV11" s="796"/>
      <c r="AW11" s="796"/>
      <c r="AX11" s="796"/>
      <c r="AY11" s="797"/>
      <c r="AZ11" s="205"/>
      <c r="BA11" s="205"/>
      <c r="BB11" s="205"/>
      <c r="BC11" s="205"/>
      <c r="BD11" s="205"/>
      <c r="BE11" s="206"/>
      <c r="BF11" s="206"/>
      <c r="BG11" s="206"/>
      <c r="BH11" s="206"/>
      <c r="BI11" s="206"/>
      <c r="BJ11" s="206"/>
      <c r="BK11" s="206"/>
      <c r="BL11" s="206"/>
      <c r="BM11" s="206"/>
      <c r="BN11" s="206"/>
      <c r="BO11" s="206"/>
      <c r="BP11" s="206"/>
      <c r="BQ11" s="215">
        <v>5</v>
      </c>
      <c r="BR11" s="216"/>
      <c r="BS11" s="798"/>
      <c r="BT11" s="799"/>
      <c r="BU11" s="799"/>
      <c r="BV11" s="799"/>
      <c r="BW11" s="799"/>
      <c r="BX11" s="799"/>
      <c r="BY11" s="799"/>
      <c r="BZ11" s="799"/>
      <c r="CA11" s="799"/>
      <c r="CB11" s="799"/>
      <c r="CC11" s="799"/>
      <c r="CD11" s="799"/>
      <c r="CE11" s="799"/>
      <c r="CF11" s="799"/>
      <c r="CG11" s="80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782"/>
      <c r="DW11" s="783"/>
      <c r="DX11" s="783"/>
      <c r="DY11" s="783"/>
      <c r="DZ11" s="784"/>
      <c r="EA11" s="207"/>
    </row>
    <row r="12" spans="1:131" s="208" customFormat="1" ht="26.25" customHeight="1" x14ac:dyDescent="0.2">
      <c r="A12" s="214">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94"/>
      <c r="AL12" s="795"/>
      <c r="AM12" s="795"/>
      <c r="AN12" s="795"/>
      <c r="AO12" s="795"/>
      <c r="AP12" s="795"/>
      <c r="AQ12" s="795"/>
      <c r="AR12" s="795"/>
      <c r="AS12" s="795"/>
      <c r="AT12" s="795"/>
      <c r="AU12" s="796"/>
      <c r="AV12" s="796"/>
      <c r="AW12" s="796"/>
      <c r="AX12" s="796"/>
      <c r="AY12" s="797"/>
      <c r="AZ12" s="205"/>
      <c r="BA12" s="205"/>
      <c r="BB12" s="205"/>
      <c r="BC12" s="205"/>
      <c r="BD12" s="205"/>
      <c r="BE12" s="206"/>
      <c r="BF12" s="206"/>
      <c r="BG12" s="206"/>
      <c r="BH12" s="206"/>
      <c r="BI12" s="206"/>
      <c r="BJ12" s="206"/>
      <c r="BK12" s="206"/>
      <c r="BL12" s="206"/>
      <c r="BM12" s="206"/>
      <c r="BN12" s="206"/>
      <c r="BO12" s="206"/>
      <c r="BP12" s="206"/>
      <c r="BQ12" s="215">
        <v>6</v>
      </c>
      <c r="BR12" s="216"/>
      <c r="BS12" s="798"/>
      <c r="BT12" s="799"/>
      <c r="BU12" s="799"/>
      <c r="BV12" s="799"/>
      <c r="BW12" s="799"/>
      <c r="BX12" s="799"/>
      <c r="BY12" s="799"/>
      <c r="BZ12" s="799"/>
      <c r="CA12" s="799"/>
      <c r="CB12" s="799"/>
      <c r="CC12" s="799"/>
      <c r="CD12" s="799"/>
      <c r="CE12" s="799"/>
      <c r="CF12" s="799"/>
      <c r="CG12" s="80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782"/>
      <c r="DW12" s="783"/>
      <c r="DX12" s="783"/>
      <c r="DY12" s="783"/>
      <c r="DZ12" s="784"/>
      <c r="EA12" s="207"/>
    </row>
    <row r="13" spans="1:131" s="208" customFormat="1" ht="26.25" customHeight="1" x14ac:dyDescent="0.2">
      <c r="A13" s="214">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94"/>
      <c r="AL13" s="795"/>
      <c r="AM13" s="795"/>
      <c r="AN13" s="795"/>
      <c r="AO13" s="795"/>
      <c r="AP13" s="795"/>
      <c r="AQ13" s="795"/>
      <c r="AR13" s="795"/>
      <c r="AS13" s="795"/>
      <c r="AT13" s="795"/>
      <c r="AU13" s="796"/>
      <c r="AV13" s="796"/>
      <c r="AW13" s="796"/>
      <c r="AX13" s="796"/>
      <c r="AY13" s="797"/>
      <c r="AZ13" s="205"/>
      <c r="BA13" s="205"/>
      <c r="BB13" s="205"/>
      <c r="BC13" s="205"/>
      <c r="BD13" s="205"/>
      <c r="BE13" s="206"/>
      <c r="BF13" s="206"/>
      <c r="BG13" s="206"/>
      <c r="BH13" s="206"/>
      <c r="BI13" s="206"/>
      <c r="BJ13" s="206"/>
      <c r="BK13" s="206"/>
      <c r="BL13" s="206"/>
      <c r="BM13" s="206"/>
      <c r="BN13" s="206"/>
      <c r="BO13" s="206"/>
      <c r="BP13" s="206"/>
      <c r="BQ13" s="215">
        <v>7</v>
      </c>
      <c r="BR13" s="216"/>
      <c r="BS13" s="798"/>
      <c r="BT13" s="799"/>
      <c r="BU13" s="799"/>
      <c r="BV13" s="799"/>
      <c r="BW13" s="799"/>
      <c r="BX13" s="799"/>
      <c r="BY13" s="799"/>
      <c r="BZ13" s="799"/>
      <c r="CA13" s="799"/>
      <c r="CB13" s="799"/>
      <c r="CC13" s="799"/>
      <c r="CD13" s="799"/>
      <c r="CE13" s="799"/>
      <c r="CF13" s="799"/>
      <c r="CG13" s="80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782"/>
      <c r="DW13" s="783"/>
      <c r="DX13" s="783"/>
      <c r="DY13" s="783"/>
      <c r="DZ13" s="784"/>
      <c r="EA13" s="207"/>
    </row>
    <row r="14" spans="1:131" s="208" customFormat="1" ht="26.25" customHeight="1" x14ac:dyDescent="0.2">
      <c r="A14" s="214">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94"/>
      <c r="AL14" s="795"/>
      <c r="AM14" s="795"/>
      <c r="AN14" s="795"/>
      <c r="AO14" s="795"/>
      <c r="AP14" s="795"/>
      <c r="AQ14" s="795"/>
      <c r="AR14" s="795"/>
      <c r="AS14" s="795"/>
      <c r="AT14" s="795"/>
      <c r="AU14" s="796"/>
      <c r="AV14" s="796"/>
      <c r="AW14" s="796"/>
      <c r="AX14" s="796"/>
      <c r="AY14" s="797"/>
      <c r="AZ14" s="205"/>
      <c r="BA14" s="205"/>
      <c r="BB14" s="205"/>
      <c r="BC14" s="205"/>
      <c r="BD14" s="205"/>
      <c r="BE14" s="206"/>
      <c r="BF14" s="206"/>
      <c r="BG14" s="206"/>
      <c r="BH14" s="206"/>
      <c r="BI14" s="206"/>
      <c r="BJ14" s="206"/>
      <c r="BK14" s="206"/>
      <c r="BL14" s="206"/>
      <c r="BM14" s="206"/>
      <c r="BN14" s="206"/>
      <c r="BO14" s="206"/>
      <c r="BP14" s="206"/>
      <c r="BQ14" s="215">
        <v>8</v>
      </c>
      <c r="BR14" s="216"/>
      <c r="BS14" s="798"/>
      <c r="BT14" s="799"/>
      <c r="BU14" s="799"/>
      <c r="BV14" s="799"/>
      <c r="BW14" s="799"/>
      <c r="BX14" s="799"/>
      <c r="BY14" s="799"/>
      <c r="BZ14" s="799"/>
      <c r="CA14" s="799"/>
      <c r="CB14" s="799"/>
      <c r="CC14" s="799"/>
      <c r="CD14" s="799"/>
      <c r="CE14" s="799"/>
      <c r="CF14" s="799"/>
      <c r="CG14" s="80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782"/>
      <c r="DW14" s="783"/>
      <c r="DX14" s="783"/>
      <c r="DY14" s="783"/>
      <c r="DZ14" s="784"/>
      <c r="EA14" s="207"/>
    </row>
    <row r="15" spans="1:131" s="208" customFormat="1" ht="26.25" customHeight="1" x14ac:dyDescent="0.2">
      <c r="A15" s="214">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94"/>
      <c r="AL15" s="795"/>
      <c r="AM15" s="795"/>
      <c r="AN15" s="795"/>
      <c r="AO15" s="795"/>
      <c r="AP15" s="795"/>
      <c r="AQ15" s="795"/>
      <c r="AR15" s="795"/>
      <c r="AS15" s="795"/>
      <c r="AT15" s="795"/>
      <c r="AU15" s="796"/>
      <c r="AV15" s="796"/>
      <c r="AW15" s="796"/>
      <c r="AX15" s="796"/>
      <c r="AY15" s="797"/>
      <c r="AZ15" s="205"/>
      <c r="BA15" s="205"/>
      <c r="BB15" s="205"/>
      <c r="BC15" s="205"/>
      <c r="BD15" s="205"/>
      <c r="BE15" s="206"/>
      <c r="BF15" s="206"/>
      <c r="BG15" s="206"/>
      <c r="BH15" s="206"/>
      <c r="BI15" s="206"/>
      <c r="BJ15" s="206"/>
      <c r="BK15" s="206"/>
      <c r="BL15" s="206"/>
      <c r="BM15" s="206"/>
      <c r="BN15" s="206"/>
      <c r="BO15" s="206"/>
      <c r="BP15" s="206"/>
      <c r="BQ15" s="215">
        <v>9</v>
      </c>
      <c r="BR15" s="216"/>
      <c r="BS15" s="798"/>
      <c r="BT15" s="799"/>
      <c r="BU15" s="799"/>
      <c r="BV15" s="799"/>
      <c r="BW15" s="799"/>
      <c r="BX15" s="799"/>
      <c r="BY15" s="799"/>
      <c r="BZ15" s="799"/>
      <c r="CA15" s="799"/>
      <c r="CB15" s="799"/>
      <c r="CC15" s="799"/>
      <c r="CD15" s="799"/>
      <c r="CE15" s="799"/>
      <c r="CF15" s="799"/>
      <c r="CG15" s="80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782"/>
      <c r="DW15" s="783"/>
      <c r="DX15" s="783"/>
      <c r="DY15" s="783"/>
      <c r="DZ15" s="784"/>
      <c r="EA15" s="207"/>
    </row>
    <row r="16" spans="1:131" s="208" customFormat="1" ht="26.25" customHeight="1" x14ac:dyDescent="0.2">
      <c r="A16" s="214">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94"/>
      <c r="AL16" s="795"/>
      <c r="AM16" s="795"/>
      <c r="AN16" s="795"/>
      <c r="AO16" s="795"/>
      <c r="AP16" s="795"/>
      <c r="AQ16" s="795"/>
      <c r="AR16" s="795"/>
      <c r="AS16" s="795"/>
      <c r="AT16" s="795"/>
      <c r="AU16" s="796"/>
      <c r="AV16" s="796"/>
      <c r="AW16" s="796"/>
      <c r="AX16" s="796"/>
      <c r="AY16" s="797"/>
      <c r="AZ16" s="205"/>
      <c r="BA16" s="205"/>
      <c r="BB16" s="205"/>
      <c r="BC16" s="205"/>
      <c r="BD16" s="205"/>
      <c r="BE16" s="206"/>
      <c r="BF16" s="206"/>
      <c r="BG16" s="206"/>
      <c r="BH16" s="206"/>
      <c r="BI16" s="206"/>
      <c r="BJ16" s="206"/>
      <c r="BK16" s="206"/>
      <c r="BL16" s="206"/>
      <c r="BM16" s="206"/>
      <c r="BN16" s="206"/>
      <c r="BO16" s="206"/>
      <c r="BP16" s="206"/>
      <c r="BQ16" s="215">
        <v>10</v>
      </c>
      <c r="BR16" s="216"/>
      <c r="BS16" s="798"/>
      <c r="BT16" s="799"/>
      <c r="BU16" s="799"/>
      <c r="BV16" s="799"/>
      <c r="BW16" s="799"/>
      <c r="BX16" s="799"/>
      <c r="BY16" s="799"/>
      <c r="BZ16" s="799"/>
      <c r="CA16" s="799"/>
      <c r="CB16" s="799"/>
      <c r="CC16" s="799"/>
      <c r="CD16" s="799"/>
      <c r="CE16" s="799"/>
      <c r="CF16" s="799"/>
      <c r="CG16" s="80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782"/>
      <c r="DW16" s="783"/>
      <c r="DX16" s="783"/>
      <c r="DY16" s="783"/>
      <c r="DZ16" s="784"/>
      <c r="EA16" s="207"/>
    </row>
    <row r="17" spans="1:131" s="208" customFormat="1" ht="26.25" customHeight="1" x14ac:dyDescent="0.2">
      <c r="A17" s="214">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94"/>
      <c r="AL17" s="795"/>
      <c r="AM17" s="795"/>
      <c r="AN17" s="795"/>
      <c r="AO17" s="795"/>
      <c r="AP17" s="795"/>
      <c r="AQ17" s="795"/>
      <c r="AR17" s="795"/>
      <c r="AS17" s="795"/>
      <c r="AT17" s="795"/>
      <c r="AU17" s="796"/>
      <c r="AV17" s="796"/>
      <c r="AW17" s="796"/>
      <c r="AX17" s="796"/>
      <c r="AY17" s="797"/>
      <c r="AZ17" s="205"/>
      <c r="BA17" s="205"/>
      <c r="BB17" s="205"/>
      <c r="BC17" s="205"/>
      <c r="BD17" s="205"/>
      <c r="BE17" s="206"/>
      <c r="BF17" s="206"/>
      <c r="BG17" s="206"/>
      <c r="BH17" s="206"/>
      <c r="BI17" s="206"/>
      <c r="BJ17" s="206"/>
      <c r="BK17" s="206"/>
      <c r="BL17" s="206"/>
      <c r="BM17" s="206"/>
      <c r="BN17" s="206"/>
      <c r="BO17" s="206"/>
      <c r="BP17" s="206"/>
      <c r="BQ17" s="215">
        <v>11</v>
      </c>
      <c r="BR17" s="216"/>
      <c r="BS17" s="798"/>
      <c r="BT17" s="799"/>
      <c r="BU17" s="799"/>
      <c r="BV17" s="799"/>
      <c r="BW17" s="799"/>
      <c r="BX17" s="799"/>
      <c r="BY17" s="799"/>
      <c r="BZ17" s="799"/>
      <c r="CA17" s="799"/>
      <c r="CB17" s="799"/>
      <c r="CC17" s="799"/>
      <c r="CD17" s="799"/>
      <c r="CE17" s="799"/>
      <c r="CF17" s="799"/>
      <c r="CG17" s="80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782"/>
      <c r="DW17" s="783"/>
      <c r="DX17" s="783"/>
      <c r="DY17" s="783"/>
      <c r="DZ17" s="784"/>
      <c r="EA17" s="207"/>
    </row>
    <row r="18" spans="1:131" s="208" customFormat="1" ht="26.25" customHeight="1" x14ac:dyDescent="0.2">
      <c r="A18" s="214">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94"/>
      <c r="AL18" s="795"/>
      <c r="AM18" s="795"/>
      <c r="AN18" s="795"/>
      <c r="AO18" s="795"/>
      <c r="AP18" s="795"/>
      <c r="AQ18" s="795"/>
      <c r="AR18" s="795"/>
      <c r="AS18" s="795"/>
      <c r="AT18" s="795"/>
      <c r="AU18" s="796"/>
      <c r="AV18" s="796"/>
      <c r="AW18" s="796"/>
      <c r="AX18" s="796"/>
      <c r="AY18" s="797"/>
      <c r="AZ18" s="205"/>
      <c r="BA18" s="205"/>
      <c r="BB18" s="205"/>
      <c r="BC18" s="205"/>
      <c r="BD18" s="205"/>
      <c r="BE18" s="206"/>
      <c r="BF18" s="206"/>
      <c r="BG18" s="206"/>
      <c r="BH18" s="206"/>
      <c r="BI18" s="206"/>
      <c r="BJ18" s="206"/>
      <c r="BK18" s="206"/>
      <c r="BL18" s="206"/>
      <c r="BM18" s="206"/>
      <c r="BN18" s="206"/>
      <c r="BO18" s="206"/>
      <c r="BP18" s="206"/>
      <c r="BQ18" s="215">
        <v>12</v>
      </c>
      <c r="BR18" s="216"/>
      <c r="BS18" s="798"/>
      <c r="BT18" s="799"/>
      <c r="BU18" s="799"/>
      <c r="BV18" s="799"/>
      <c r="BW18" s="799"/>
      <c r="BX18" s="799"/>
      <c r="BY18" s="799"/>
      <c r="BZ18" s="799"/>
      <c r="CA18" s="799"/>
      <c r="CB18" s="799"/>
      <c r="CC18" s="799"/>
      <c r="CD18" s="799"/>
      <c r="CE18" s="799"/>
      <c r="CF18" s="799"/>
      <c r="CG18" s="80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782"/>
      <c r="DW18" s="783"/>
      <c r="DX18" s="783"/>
      <c r="DY18" s="783"/>
      <c r="DZ18" s="784"/>
      <c r="EA18" s="207"/>
    </row>
    <row r="19" spans="1:131" s="208" customFormat="1" ht="26.25" customHeight="1" x14ac:dyDescent="0.2">
      <c r="A19" s="214">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94"/>
      <c r="AL19" s="795"/>
      <c r="AM19" s="795"/>
      <c r="AN19" s="795"/>
      <c r="AO19" s="795"/>
      <c r="AP19" s="795"/>
      <c r="AQ19" s="795"/>
      <c r="AR19" s="795"/>
      <c r="AS19" s="795"/>
      <c r="AT19" s="795"/>
      <c r="AU19" s="796"/>
      <c r="AV19" s="796"/>
      <c r="AW19" s="796"/>
      <c r="AX19" s="796"/>
      <c r="AY19" s="797"/>
      <c r="AZ19" s="205"/>
      <c r="BA19" s="205"/>
      <c r="BB19" s="205"/>
      <c r="BC19" s="205"/>
      <c r="BD19" s="205"/>
      <c r="BE19" s="206"/>
      <c r="BF19" s="206"/>
      <c r="BG19" s="206"/>
      <c r="BH19" s="206"/>
      <c r="BI19" s="206"/>
      <c r="BJ19" s="206"/>
      <c r="BK19" s="206"/>
      <c r="BL19" s="206"/>
      <c r="BM19" s="206"/>
      <c r="BN19" s="206"/>
      <c r="BO19" s="206"/>
      <c r="BP19" s="206"/>
      <c r="BQ19" s="215">
        <v>13</v>
      </c>
      <c r="BR19" s="216"/>
      <c r="BS19" s="798"/>
      <c r="BT19" s="799"/>
      <c r="BU19" s="799"/>
      <c r="BV19" s="799"/>
      <c r="BW19" s="799"/>
      <c r="BX19" s="799"/>
      <c r="BY19" s="799"/>
      <c r="BZ19" s="799"/>
      <c r="CA19" s="799"/>
      <c r="CB19" s="799"/>
      <c r="CC19" s="799"/>
      <c r="CD19" s="799"/>
      <c r="CE19" s="799"/>
      <c r="CF19" s="799"/>
      <c r="CG19" s="80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782"/>
      <c r="DW19" s="783"/>
      <c r="DX19" s="783"/>
      <c r="DY19" s="783"/>
      <c r="DZ19" s="784"/>
      <c r="EA19" s="207"/>
    </row>
    <row r="20" spans="1:131" s="208" customFormat="1" ht="26.25" customHeight="1" x14ac:dyDescent="0.2">
      <c r="A20" s="214">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94"/>
      <c r="AL20" s="795"/>
      <c r="AM20" s="795"/>
      <c r="AN20" s="795"/>
      <c r="AO20" s="795"/>
      <c r="AP20" s="795"/>
      <c r="AQ20" s="795"/>
      <c r="AR20" s="795"/>
      <c r="AS20" s="795"/>
      <c r="AT20" s="795"/>
      <c r="AU20" s="796"/>
      <c r="AV20" s="796"/>
      <c r="AW20" s="796"/>
      <c r="AX20" s="796"/>
      <c r="AY20" s="797"/>
      <c r="AZ20" s="205"/>
      <c r="BA20" s="205"/>
      <c r="BB20" s="205"/>
      <c r="BC20" s="205"/>
      <c r="BD20" s="205"/>
      <c r="BE20" s="206"/>
      <c r="BF20" s="206"/>
      <c r="BG20" s="206"/>
      <c r="BH20" s="206"/>
      <c r="BI20" s="206"/>
      <c r="BJ20" s="206"/>
      <c r="BK20" s="206"/>
      <c r="BL20" s="206"/>
      <c r="BM20" s="206"/>
      <c r="BN20" s="206"/>
      <c r="BO20" s="206"/>
      <c r="BP20" s="206"/>
      <c r="BQ20" s="215">
        <v>14</v>
      </c>
      <c r="BR20" s="216"/>
      <c r="BS20" s="798"/>
      <c r="BT20" s="799"/>
      <c r="BU20" s="799"/>
      <c r="BV20" s="799"/>
      <c r="BW20" s="799"/>
      <c r="BX20" s="799"/>
      <c r="BY20" s="799"/>
      <c r="BZ20" s="799"/>
      <c r="CA20" s="799"/>
      <c r="CB20" s="799"/>
      <c r="CC20" s="799"/>
      <c r="CD20" s="799"/>
      <c r="CE20" s="799"/>
      <c r="CF20" s="799"/>
      <c r="CG20" s="80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782"/>
      <c r="DW20" s="783"/>
      <c r="DX20" s="783"/>
      <c r="DY20" s="783"/>
      <c r="DZ20" s="784"/>
      <c r="EA20" s="207"/>
    </row>
    <row r="21" spans="1:131" s="208" customFormat="1" ht="26.25" customHeight="1" thickBot="1" x14ac:dyDescent="0.25">
      <c r="A21" s="214">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94"/>
      <c r="AL21" s="795"/>
      <c r="AM21" s="795"/>
      <c r="AN21" s="795"/>
      <c r="AO21" s="795"/>
      <c r="AP21" s="795"/>
      <c r="AQ21" s="795"/>
      <c r="AR21" s="795"/>
      <c r="AS21" s="795"/>
      <c r="AT21" s="795"/>
      <c r="AU21" s="796"/>
      <c r="AV21" s="796"/>
      <c r="AW21" s="796"/>
      <c r="AX21" s="796"/>
      <c r="AY21" s="797"/>
      <c r="AZ21" s="205"/>
      <c r="BA21" s="205"/>
      <c r="BB21" s="205"/>
      <c r="BC21" s="205"/>
      <c r="BD21" s="205"/>
      <c r="BE21" s="206"/>
      <c r="BF21" s="206"/>
      <c r="BG21" s="206"/>
      <c r="BH21" s="206"/>
      <c r="BI21" s="206"/>
      <c r="BJ21" s="206"/>
      <c r="BK21" s="206"/>
      <c r="BL21" s="206"/>
      <c r="BM21" s="206"/>
      <c r="BN21" s="206"/>
      <c r="BO21" s="206"/>
      <c r="BP21" s="206"/>
      <c r="BQ21" s="215">
        <v>15</v>
      </c>
      <c r="BR21" s="216"/>
      <c r="BS21" s="798"/>
      <c r="BT21" s="799"/>
      <c r="BU21" s="799"/>
      <c r="BV21" s="799"/>
      <c r="BW21" s="799"/>
      <c r="BX21" s="799"/>
      <c r="BY21" s="799"/>
      <c r="BZ21" s="799"/>
      <c r="CA21" s="799"/>
      <c r="CB21" s="799"/>
      <c r="CC21" s="799"/>
      <c r="CD21" s="799"/>
      <c r="CE21" s="799"/>
      <c r="CF21" s="799"/>
      <c r="CG21" s="80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782"/>
      <c r="DW21" s="783"/>
      <c r="DX21" s="783"/>
      <c r="DY21" s="783"/>
      <c r="DZ21" s="784"/>
      <c r="EA21" s="207"/>
    </row>
    <row r="22" spans="1:131" s="208" customFormat="1" ht="26.25" customHeight="1" x14ac:dyDescent="0.2">
      <c r="A22" s="214">
        <v>16</v>
      </c>
      <c r="B22" s="785"/>
      <c r="C22" s="786"/>
      <c r="D22" s="786"/>
      <c r="E22" s="786"/>
      <c r="F22" s="786"/>
      <c r="G22" s="786"/>
      <c r="H22" s="786"/>
      <c r="I22" s="786"/>
      <c r="J22" s="786"/>
      <c r="K22" s="786"/>
      <c r="L22" s="786"/>
      <c r="M22" s="786"/>
      <c r="N22" s="786"/>
      <c r="O22" s="786"/>
      <c r="P22" s="787"/>
      <c r="Q22" s="808"/>
      <c r="R22" s="809"/>
      <c r="S22" s="809"/>
      <c r="T22" s="809"/>
      <c r="U22" s="809"/>
      <c r="V22" s="809"/>
      <c r="W22" s="809"/>
      <c r="X22" s="809"/>
      <c r="Y22" s="809"/>
      <c r="Z22" s="809"/>
      <c r="AA22" s="809"/>
      <c r="AB22" s="809"/>
      <c r="AC22" s="809"/>
      <c r="AD22" s="809"/>
      <c r="AE22" s="810"/>
      <c r="AF22" s="791"/>
      <c r="AG22" s="792"/>
      <c r="AH22" s="792"/>
      <c r="AI22" s="792"/>
      <c r="AJ22" s="793"/>
      <c r="AK22" s="823"/>
      <c r="AL22" s="824"/>
      <c r="AM22" s="824"/>
      <c r="AN22" s="824"/>
      <c r="AO22" s="824"/>
      <c r="AP22" s="824"/>
      <c r="AQ22" s="824"/>
      <c r="AR22" s="824"/>
      <c r="AS22" s="824"/>
      <c r="AT22" s="824"/>
      <c r="AU22" s="825"/>
      <c r="AV22" s="825"/>
      <c r="AW22" s="825"/>
      <c r="AX22" s="825"/>
      <c r="AY22" s="826"/>
      <c r="AZ22" s="827" t="s">
        <v>369</v>
      </c>
      <c r="BA22" s="827"/>
      <c r="BB22" s="827"/>
      <c r="BC22" s="827"/>
      <c r="BD22" s="828"/>
      <c r="BE22" s="206"/>
      <c r="BF22" s="206"/>
      <c r="BG22" s="206"/>
      <c r="BH22" s="206"/>
      <c r="BI22" s="206"/>
      <c r="BJ22" s="206"/>
      <c r="BK22" s="206"/>
      <c r="BL22" s="206"/>
      <c r="BM22" s="206"/>
      <c r="BN22" s="206"/>
      <c r="BO22" s="206"/>
      <c r="BP22" s="206"/>
      <c r="BQ22" s="215">
        <v>16</v>
      </c>
      <c r="BR22" s="216"/>
      <c r="BS22" s="798"/>
      <c r="BT22" s="799"/>
      <c r="BU22" s="799"/>
      <c r="BV22" s="799"/>
      <c r="BW22" s="799"/>
      <c r="BX22" s="799"/>
      <c r="BY22" s="799"/>
      <c r="BZ22" s="799"/>
      <c r="CA22" s="799"/>
      <c r="CB22" s="799"/>
      <c r="CC22" s="799"/>
      <c r="CD22" s="799"/>
      <c r="CE22" s="799"/>
      <c r="CF22" s="799"/>
      <c r="CG22" s="80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782"/>
      <c r="DW22" s="783"/>
      <c r="DX22" s="783"/>
      <c r="DY22" s="783"/>
      <c r="DZ22" s="784"/>
      <c r="EA22" s="207"/>
    </row>
    <row r="23" spans="1:131" s="208" customFormat="1" ht="26.25" customHeight="1" thickBot="1" x14ac:dyDescent="0.25">
      <c r="A23" s="217" t="s">
        <v>370</v>
      </c>
      <c r="B23" s="811" t="s">
        <v>371</v>
      </c>
      <c r="C23" s="812"/>
      <c r="D23" s="812"/>
      <c r="E23" s="812"/>
      <c r="F23" s="812"/>
      <c r="G23" s="812"/>
      <c r="H23" s="812"/>
      <c r="I23" s="812"/>
      <c r="J23" s="812"/>
      <c r="K23" s="812"/>
      <c r="L23" s="812"/>
      <c r="M23" s="812"/>
      <c r="N23" s="812"/>
      <c r="O23" s="812"/>
      <c r="P23" s="813"/>
      <c r="Q23" s="814">
        <f>SUM(Q7:U22)</f>
        <v>143629</v>
      </c>
      <c r="R23" s="815"/>
      <c r="S23" s="815"/>
      <c r="T23" s="815"/>
      <c r="U23" s="815"/>
      <c r="V23" s="815">
        <f t="shared" ref="V23" si="0">SUM(V7:Z22)</f>
        <v>139778</v>
      </c>
      <c r="W23" s="815"/>
      <c r="X23" s="815"/>
      <c r="Y23" s="815"/>
      <c r="Z23" s="815"/>
      <c r="AA23" s="815">
        <f t="shared" ref="AA23" si="1">SUM(AA7:AE22)</f>
        <v>3851</v>
      </c>
      <c r="AB23" s="815"/>
      <c r="AC23" s="815"/>
      <c r="AD23" s="815"/>
      <c r="AE23" s="816"/>
      <c r="AF23" s="817">
        <f t="shared" ref="AF23" si="2">SUM(AF7:AJ22)</f>
        <v>3493</v>
      </c>
      <c r="AG23" s="815"/>
      <c r="AH23" s="815"/>
      <c r="AI23" s="815"/>
      <c r="AJ23" s="818"/>
      <c r="AK23" s="819"/>
      <c r="AL23" s="820"/>
      <c r="AM23" s="820"/>
      <c r="AN23" s="820"/>
      <c r="AO23" s="820"/>
      <c r="AP23" s="815">
        <f t="shared" ref="AP23" si="3">SUM(AP7:AT22)</f>
        <v>22138</v>
      </c>
      <c r="AQ23" s="815"/>
      <c r="AR23" s="815"/>
      <c r="AS23" s="815"/>
      <c r="AT23" s="815"/>
      <c r="AU23" s="821"/>
      <c r="AV23" s="821"/>
      <c r="AW23" s="821"/>
      <c r="AX23" s="821"/>
      <c r="AY23" s="822"/>
      <c r="AZ23" s="830" t="s">
        <v>224</v>
      </c>
      <c r="BA23" s="831"/>
      <c r="BB23" s="831"/>
      <c r="BC23" s="831"/>
      <c r="BD23" s="832"/>
      <c r="BE23" s="206"/>
      <c r="BF23" s="206"/>
      <c r="BG23" s="206"/>
      <c r="BH23" s="206"/>
      <c r="BI23" s="206"/>
      <c r="BJ23" s="206"/>
      <c r="BK23" s="206"/>
      <c r="BL23" s="206"/>
      <c r="BM23" s="206"/>
      <c r="BN23" s="206"/>
      <c r="BO23" s="206"/>
      <c r="BP23" s="206"/>
      <c r="BQ23" s="215">
        <v>17</v>
      </c>
      <c r="BR23" s="216"/>
      <c r="BS23" s="798"/>
      <c r="BT23" s="799"/>
      <c r="BU23" s="799"/>
      <c r="BV23" s="799"/>
      <c r="BW23" s="799"/>
      <c r="BX23" s="799"/>
      <c r="BY23" s="799"/>
      <c r="BZ23" s="799"/>
      <c r="CA23" s="799"/>
      <c r="CB23" s="799"/>
      <c r="CC23" s="799"/>
      <c r="CD23" s="799"/>
      <c r="CE23" s="799"/>
      <c r="CF23" s="799"/>
      <c r="CG23" s="80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782"/>
      <c r="DW23" s="783"/>
      <c r="DX23" s="783"/>
      <c r="DY23" s="783"/>
      <c r="DZ23" s="784"/>
      <c r="EA23" s="207"/>
    </row>
    <row r="24" spans="1:131" s="208" customFormat="1" ht="26.25" customHeight="1" x14ac:dyDescent="0.2">
      <c r="A24" s="829" t="s">
        <v>372</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98"/>
      <c r="BT24" s="799"/>
      <c r="BU24" s="799"/>
      <c r="BV24" s="799"/>
      <c r="BW24" s="799"/>
      <c r="BX24" s="799"/>
      <c r="BY24" s="799"/>
      <c r="BZ24" s="799"/>
      <c r="CA24" s="799"/>
      <c r="CB24" s="799"/>
      <c r="CC24" s="799"/>
      <c r="CD24" s="799"/>
      <c r="CE24" s="799"/>
      <c r="CF24" s="799"/>
      <c r="CG24" s="80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782"/>
      <c r="DW24" s="783"/>
      <c r="DX24" s="783"/>
      <c r="DY24" s="783"/>
      <c r="DZ24" s="784"/>
      <c r="EA24" s="207"/>
    </row>
    <row r="25" spans="1:131" s="200" customFormat="1" ht="26.25" customHeight="1" thickBot="1" x14ac:dyDescent="0.25">
      <c r="A25" s="779" t="s">
        <v>373</v>
      </c>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c r="BC25" s="779"/>
      <c r="BD25" s="779"/>
      <c r="BE25" s="779"/>
      <c r="BF25" s="779"/>
      <c r="BG25" s="779"/>
      <c r="BH25" s="779"/>
      <c r="BI25" s="779"/>
      <c r="BJ25" s="205"/>
      <c r="BK25" s="205"/>
      <c r="BL25" s="205"/>
      <c r="BM25" s="205"/>
      <c r="BN25" s="205"/>
      <c r="BO25" s="218"/>
      <c r="BP25" s="218"/>
      <c r="BQ25" s="215">
        <v>19</v>
      </c>
      <c r="BR25" s="216"/>
      <c r="BS25" s="798"/>
      <c r="BT25" s="799"/>
      <c r="BU25" s="799"/>
      <c r="BV25" s="799"/>
      <c r="BW25" s="799"/>
      <c r="BX25" s="799"/>
      <c r="BY25" s="799"/>
      <c r="BZ25" s="799"/>
      <c r="CA25" s="799"/>
      <c r="CB25" s="799"/>
      <c r="CC25" s="799"/>
      <c r="CD25" s="799"/>
      <c r="CE25" s="799"/>
      <c r="CF25" s="799"/>
      <c r="CG25" s="80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782"/>
      <c r="DW25" s="783"/>
      <c r="DX25" s="783"/>
      <c r="DY25" s="783"/>
      <c r="DZ25" s="784"/>
      <c r="EA25" s="199"/>
    </row>
    <row r="26" spans="1:131" s="200" customFormat="1" ht="26.25" customHeight="1" x14ac:dyDescent="0.2">
      <c r="A26" s="770" t="s">
        <v>351</v>
      </c>
      <c r="B26" s="771"/>
      <c r="C26" s="771"/>
      <c r="D26" s="771"/>
      <c r="E26" s="771"/>
      <c r="F26" s="771"/>
      <c r="G26" s="771"/>
      <c r="H26" s="771"/>
      <c r="I26" s="771"/>
      <c r="J26" s="771"/>
      <c r="K26" s="771"/>
      <c r="L26" s="771"/>
      <c r="M26" s="771"/>
      <c r="N26" s="771"/>
      <c r="O26" s="771"/>
      <c r="P26" s="772"/>
      <c r="Q26" s="747" t="s">
        <v>374</v>
      </c>
      <c r="R26" s="748"/>
      <c r="S26" s="748"/>
      <c r="T26" s="748"/>
      <c r="U26" s="749"/>
      <c r="V26" s="747" t="s">
        <v>375</v>
      </c>
      <c r="W26" s="748"/>
      <c r="X26" s="748"/>
      <c r="Y26" s="748"/>
      <c r="Z26" s="749"/>
      <c r="AA26" s="747" t="s">
        <v>376</v>
      </c>
      <c r="AB26" s="748"/>
      <c r="AC26" s="748"/>
      <c r="AD26" s="748"/>
      <c r="AE26" s="748"/>
      <c r="AF26" s="833" t="s">
        <v>377</v>
      </c>
      <c r="AG26" s="834"/>
      <c r="AH26" s="834"/>
      <c r="AI26" s="834"/>
      <c r="AJ26" s="835"/>
      <c r="AK26" s="748" t="s">
        <v>378</v>
      </c>
      <c r="AL26" s="748"/>
      <c r="AM26" s="748"/>
      <c r="AN26" s="748"/>
      <c r="AO26" s="749"/>
      <c r="AP26" s="747" t="s">
        <v>379</v>
      </c>
      <c r="AQ26" s="748"/>
      <c r="AR26" s="748"/>
      <c r="AS26" s="748"/>
      <c r="AT26" s="749"/>
      <c r="AU26" s="747" t="s">
        <v>380</v>
      </c>
      <c r="AV26" s="748"/>
      <c r="AW26" s="748"/>
      <c r="AX26" s="748"/>
      <c r="AY26" s="749"/>
      <c r="AZ26" s="747" t="s">
        <v>381</v>
      </c>
      <c r="BA26" s="748"/>
      <c r="BB26" s="748"/>
      <c r="BC26" s="748"/>
      <c r="BD26" s="749"/>
      <c r="BE26" s="747" t="s">
        <v>358</v>
      </c>
      <c r="BF26" s="748"/>
      <c r="BG26" s="748"/>
      <c r="BH26" s="748"/>
      <c r="BI26" s="759"/>
      <c r="BJ26" s="205"/>
      <c r="BK26" s="205"/>
      <c r="BL26" s="205"/>
      <c r="BM26" s="205"/>
      <c r="BN26" s="205"/>
      <c r="BO26" s="218"/>
      <c r="BP26" s="218"/>
      <c r="BQ26" s="215">
        <v>20</v>
      </c>
      <c r="BR26" s="216"/>
      <c r="BS26" s="798"/>
      <c r="BT26" s="799"/>
      <c r="BU26" s="799"/>
      <c r="BV26" s="799"/>
      <c r="BW26" s="799"/>
      <c r="BX26" s="799"/>
      <c r="BY26" s="799"/>
      <c r="BZ26" s="799"/>
      <c r="CA26" s="799"/>
      <c r="CB26" s="799"/>
      <c r="CC26" s="799"/>
      <c r="CD26" s="799"/>
      <c r="CE26" s="799"/>
      <c r="CF26" s="799"/>
      <c r="CG26" s="80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782"/>
      <c r="DW26" s="783"/>
      <c r="DX26" s="783"/>
      <c r="DY26" s="783"/>
      <c r="DZ26" s="784"/>
      <c r="EA26" s="199"/>
    </row>
    <row r="27" spans="1:131" s="200" customFormat="1" ht="26.25" customHeight="1" thickBot="1" x14ac:dyDescent="0.25">
      <c r="A27" s="773"/>
      <c r="B27" s="774"/>
      <c r="C27" s="774"/>
      <c r="D27" s="774"/>
      <c r="E27" s="774"/>
      <c r="F27" s="774"/>
      <c r="G27" s="774"/>
      <c r="H27" s="774"/>
      <c r="I27" s="774"/>
      <c r="J27" s="774"/>
      <c r="K27" s="774"/>
      <c r="L27" s="774"/>
      <c r="M27" s="774"/>
      <c r="N27" s="774"/>
      <c r="O27" s="774"/>
      <c r="P27" s="775"/>
      <c r="Q27" s="750"/>
      <c r="R27" s="751"/>
      <c r="S27" s="751"/>
      <c r="T27" s="751"/>
      <c r="U27" s="752"/>
      <c r="V27" s="750"/>
      <c r="W27" s="751"/>
      <c r="X27" s="751"/>
      <c r="Y27" s="751"/>
      <c r="Z27" s="752"/>
      <c r="AA27" s="750"/>
      <c r="AB27" s="751"/>
      <c r="AC27" s="751"/>
      <c r="AD27" s="751"/>
      <c r="AE27" s="751"/>
      <c r="AF27" s="836"/>
      <c r="AG27" s="837"/>
      <c r="AH27" s="837"/>
      <c r="AI27" s="837"/>
      <c r="AJ27" s="838"/>
      <c r="AK27" s="751"/>
      <c r="AL27" s="751"/>
      <c r="AM27" s="751"/>
      <c r="AN27" s="751"/>
      <c r="AO27" s="752"/>
      <c r="AP27" s="750"/>
      <c r="AQ27" s="751"/>
      <c r="AR27" s="751"/>
      <c r="AS27" s="751"/>
      <c r="AT27" s="752"/>
      <c r="AU27" s="750"/>
      <c r="AV27" s="751"/>
      <c r="AW27" s="751"/>
      <c r="AX27" s="751"/>
      <c r="AY27" s="752"/>
      <c r="AZ27" s="750"/>
      <c r="BA27" s="751"/>
      <c r="BB27" s="751"/>
      <c r="BC27" s="751"/>
      <c r="BD27" s="752"/>
      <c r="BE27" s="750"/>
      <c r="BF27" s="751"/>
      <c r="BG27" s="751"/>
      <c r="BH27" s="751"/>
      <c r="BI27" s="760"/>
      <c r="BJ27" s="205"/>
      <c r="BK27" s="205"/>
      <c r="BL27" s="205"/>
      <c r="BM27" s="205"/>
      <c r="BN27" s="205"/>
      <c r="BO27" s="218"/>
      <c r="BP27" s="218"/>
      <c r="BQ27" s="215">
        <v>21</v>
      </c>
      <c r="BR27" s="216"/>
      <c r="BS27" s="798"/>
      <c r="BT27" s="799"/>
      <c r="BU27" s="799"/>
      <c r="BV27" s="799"/>
      <c r="BW27" s="799"/>
      <c r="BX27" s="799"/>
      <c r="BY27" s="799"/>
      <c r="BZ27" s="799"/>
      <c r="CA27" s="799"/>
      <c r="CB27" s="799"/>
      <c r="CC27" s="799"/>
      <c r="CD27" s="799"/>
      <c r="CE27" s="799"/>
      <c r="CF27" s="799"/>
      <c r="CG27" s="80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782"/>
      <c r="DW27" s="783"/>
      <c r="DX27" s="783"/>
      <c r="DY27" s="783"/>
      <c r="DZ27" s="784"/>
      <c r="EA27" s="199"/>
    </row>
    <row r="28" spans="1:131" s="200" customFormat="1" ht="26.25" customHeight="1" thickTop="1" x14ac:dyDescent="0.2">
      <c r="A28" s="219">
        <v>1</v>
      </c>
      <c r="B28" s="761" t="s">
        <v>382</v>
      </c>
      <c r="C28" s="762"/>
      <c r="D28" s="762"/>
      <c r="E28" s="762"/>
      <c r="F28" s="762"/>
      <c r="G28" s="762"/>
      <c r="H28" s="762"/>
      <c r="I28" s="762"/>
      <c r="J28" s="762"/>
      <c r="K28" s="762"/>
      <c r="L28" s="762"/>
      <c r="M28" s="762"/>
      <c r="N28" s="762"/>
      <c r="O28" s="762"/>
      <c r="P28" s="763"/>
      <c r="Q28" s="842">
        <v>43000</v>
      </c>
      <c r="R28" s="843"/>
      <c r="S28" s="843"/>
      <c r="T28" s="843"/>
      <c r="U28" s="843"/>
      <c r="V28" s="843">
        <v>42466</v>
      </c>
      <c r="W28" s="843"/>
      <c r="X28" s="843"/>
      <c r="Y28" s="843"/>
      <c r="Z28" s="843"/>
      <c r="AA28" s="843">
        <v>533</v>
      </c>
      <c r="AB28" s="843"/>
      <c r="AC28" s="843"/>
      <c r="AD28" s="843"/>
      <c r="AE28" s="844"/>
      <c r="AF28" s="845">
        <v>533</v>
      </c>
      <c r="AG28" s="843"/>
      <c r="AH28" s="843"/>
      <c r="AI28" s="843"/>
      <c r="AJ28" s="846"/>
      <c r="AK28" s="847">
        <v>5961</v>
      </c>
      <c r="AL28" s="839"/>
      <c r="AM28" s="839"/>
      <c r="AN28" s="839"/>
      <c r="AO28" s="839"/>
      <c r="AP28" s="839" t="s">
        <v>527</v>
      </c>
      <c r="AQ28" s="839"/>
      <c r="AR28" s="839"/>
      <c r="AS28" s="839"/>
      <c r="AT28" s="839"/>
      <c r="AU28" s="839" t="s">
        <v>527</v>
      </c>
      <c r="AV28" s="839"/>
      <c r="AW28" s="839"/>
      <c r="AX28" s="839"/>
      <c r="AY28" s="839"/>
      <c r="AZ28" s="839" t="s">
        <v>527</v>
      </c>
      <c r="BA28" s="839"/>
      <c r="BB28" s="839"/>
      <c r="BC28" s="839"/>
      <c r="BD28" s="839"/>
      <c r="BE28" s="840"/>
      <c r="BF28" s="840"/>
      <c r="BG28" s="840"/>
      <c r="BH28" s="840"/>
      <c r="BI28" s="841"/>
      <c r="BJ28" s="205"/>
      <c r="BK28" s="205"/>
      <c r="BL28" s="205"/>
      <c r="BM28" s="205"/>
      <c r="BN28" s="205"/>
      <c r="BO28" s="218"/>
      <c r="BP28" s="218"/>
      <c r="BQ28" s="215">
        <v>22</v>
      </c>
      <c r="BR28" s="216"/>
      <c r="BS28" s="798"/>
      <c r="BT28" s="799"/>
      <c r="BU28" s="799"/>
      <c r="BV28" s="799"/>
      <c r="BW28" s="799"/>
      <c r="BX28" s="799"/>
      <c r="BY28" s="799"/>
      <c r="BZ28" s="799"/>
      <c r="CA28" s="799"/>
      <c r="CB28" s="799"/>
      <c r="CC28" s="799"/>
      <c r="CD28" s="799"/>
      <c r="CE28" s="799"/>
      <c r="CF28" s="799"/>
      <c r="CG28" s="80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782"/>
      <c r="DW28" s="783"/>
      <c r="DX28" s="783"/>
      <c r="DY28" s="783"/>
      <c r="DZ28" s="784"/>
      <c r="EA28" s="199"/>
    </row>
    <row r="29" spans="1:131" s="200" customFormat="1" ht="26.25" customHeight="1" x14ac:dyDescent="0.2">
      <c r="A29" s="219">
        <v>2</v>
      </c>
      <c r="B29" s="785" t="s">
        <v>383</v>
      </c>
      <c r="C29" s="786"/>
      <c r="D29" s="786"/>
      <c r="E29" s="786"/>
      <c r="F29" s="786"/>
      <c r="G29" s="786"/>
      <c r="H29" s="786"/>
      <c r="I29" s="786"/>
      <c r="J29" s="786"/>
      <c r="K29" s="786"/>
      <c r="L29" s="786"/>
      <c r="M29" s="786"/>
      <c r="N29" s="786"/>
      <c r="O29" s="786"/>
      <c r="P29" s="787"/>
      <c r="Q29" s="788">
        <v>22839</v>
      </c>
      <c r="R29" s="789"/>
      <c r="S29" s="789"/>
      <c r="T29" s="789"/>
      <c r="U29" s="789"/>
      <c r="V29" s="789">
        <v>21843</v>
      </c>
      <c r="W29" s="789"/>
      <c r="X29" s="789"/>
      <c r="Y29" s="789"/>
      <c r="Z29" s="789"/>
      <c r="AA29" s="789">
        <f t="shared" ref="AA29:AA30" si="4">Q29-V29</f>
        <v>996</v>
      </c>
      <c r="AB29" s="789"/>
      <c r="AC29" s="789"/>
      <c r="AD29" s="789"/>
      <c r="AE29" s="790"/>
      <c r="AF29" s="791">
        <v>996</v>
      </c>
      <c r="AG29" s="792"/>
      <c r="AH29" s="792"/>
      <c r="AI29" s="792"/>
      <c r="AJ29" s="793"/>
      <c r="AK29" s="742">
        <v>3923</v>
      </c>
      <c r="AL29" s="850"/>
      <c r="AM29" s="850"/>
      <c r="AN29" s="850"/>
      <c r="AO29" s="850"/>
      <c r="AP29" s="743" t="s">
        <v>527</v>
      </c>
      <c r="AQ29" s="741"/>
      <c r="AR29" s="741"/>
      <c r="AS29" s="741"/>
      <c r="AT29" s="742"/>
      <c r="AU29" s="743" t="s">
        <v>527</v>
      </c>
      <c r="AV29" s="741"/>
      <c r="AW29" s="741"/>
      <c r="AX29" s="741"/>
      <c r="AY29" s="742"/>
      <c r="AZ29" s="743" t="s">
        <v>527</v>
      </c>
      <c r="BA29" s="741"/>
      <c r="BB29" s="741"/>
      <c r="BC29" s="741"/>
      <c r="BD29" s="742"/>
      <c r="BE29" s="848"/>
      <c r="BF29" s="848"/>
      <c r="BG29" s="848"/>
      <c r="BH29" s="848"/>
      <c r="BI29" s="849"/>
      <c r="BJ29" s="205"/>
      <c r="BK29" s="205"/>
      <c r="BL29" s="205"/>
      <c r="BM29" s="205"/>
      <c r="BN29" s="205"/>
      <c r="BO29" s="218"/>
      <c r="BP29" s="218"/>
      <c r="BQ29" s="215">
        <v>23</v>
      </c>
      <c r="BR29" s="216"/>
      <c r="BS29" s="798"/>
      <c r="BT29" s="799"/>
      <c r="BU29" s="799"/>
      <c r="BV29" s="799"/>
      <c r="BW29" s="799"/>
      <c r="BX29" s="799"/>
      <c r="BY29" s="799"/>
      <c r="BZ29" s="799"/>
      <c r="CA29" s="799"/>
      <c r="CB29" s="799"/>
      <c r="CC29" s="799"/>
      <c r="CD29" s="799"/>
      <c r="CE29" s="799"/>
      <c r="CF29" s="799"/>
      <c r="CG29" s="80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782"/>
      <c r="DW29" s="783"/>
      <c r="DX29" s="783"/>
      <c r="DY29" s="783"/>
      <c r="DZ29" s="784"/>
      <c r="EA29" s="199"/>
    </row>
    <row r="30" spans="1:131" s="200" customFormat="1" ht="26.25" customHeight="1" x14ac:dyDescent="0.2">
      <c r="A30" s="219">
        <v>3</v>
      </c>
      <c r="B30" s="785" t="s">
        <v>384</v>
      </c>
      <c r="C30" s="786"/>
      <c r="D30" s="786"/>
      <c r="E30" s="786"/>
      <c r="F30" s="786"/>
      <c r="G30" s="786"/>
      <c r="H30" s="786"/>
      <c r="I30" s="786"/>
      <c r="J30" s="786"/>
      <c r="K30" s="786"/>
      <c r="L30" s="786"/>
      <c r="M30" s="786"/>
      <c r="N30" s="786"/>
      <c r="O30" s="786"/>
      <c r="P30" s="787"/>
      <c r="Q30" s="788">
        <v>6768</v>
      </c>
      <c r="R30" s="789"/>
      <c r="S30" s="789"/>
      <c r="T30" s="789"/>
      <c r="U30" s="789"/>
      <c r="V30" s="789">
        <v>6730</v>
      </c>
      <c r="W30" s="789"/>
      <c r="X30" s="789"/>
      <c r="Y30" s="789"/>
      <c r="Z30" s="789"/>
      <c r="AA30" s="789">
        <f t="shared" si="4"/>
        <v>38</v>
      </c>
      <c r="AB30" s="789"/>
      <c r="AC30" s="789"/>
      <c r="AD30" s="789"/>
      <c r="AE30" s="790"/>
      <c r="AF30" s="791">
        <v>38</v>
      </c>
      <c r="AG30" s="792"/>
      <c r="AH30" s="792"/>
      <c r="AI30" s="792"/>
      <c r="AJ30" s="793"/>
      <c r="AK30" s="742">
        <v>2942</v>
      </c>
      <c r="AL30" s="850"/>
      <c r="AM30" s="850"/>
      <c r="AN30" s="850"/>
      <c r="AO30" s="850"/>
      <c r="AP30" s="743" t="s">
        <v>527</v>
      </c>
      <c r="AQ30" s="741"/>
      <c r="AR30" s="741"/>
      <c r="AS30" s="741"/>
      <c r="AT30" s="742"/>
      <c r="AU30" s="743" t="s">
        <v>527</v>
      </c>
      <c r="AV30" s="741"/>
      <c r="AW30" s="741"/>
      <c r="AX30" s="741"/>
      <c r="AY30" s="742"/>
      <c r="AZ30" s="743" t="s">
        <v>527</v>
      </c>
      <c r="BA30" s="741"/>
      <c r="BB30" s="741"/>
      <c r="BC30" s="741"/>
      <c r="BD30" s="742"/>
      <c r="BE30" s="848"/>
      <c r="BF30" s="848"/>
      <c r="BG30" s="848"/>
      <c r="BH30" s="848"/>
      <c r="BI30" s="849"/>
      <c r="BJ30" s="205"/>
      <c r="BK30" s="205"/>
      <c r="BL30" s="205"/>
      <c r="BM30" s="205"/>
      <c r="BN30" s="205"/>
      <c r="BO30" s="218"/>
      <c r="BP30" s="218"/>
      <c r="BQ30" s="215">
        <v>24</v>
      </c>
      <c r="BR30" s="216"/>
      <c r="BS30" s="798"/>
      <c r="BT30" s="799"/>
      <c r="BU30" s="799"/>
      <c r="BV30" s="799"/>
      <c r="BW30" s="799"/>
      <c r="BX30" s="799"/>
      <c r="BY30" s="799"/>
      <c r="BZ30" s="799"/>
      <c r="CA30" s="799"/>
      <c r="CB30" s="799"/>
      <c r="CC30" s="799"/>
      <c r="CD30" s="799"/>
      <c r="CE30" s="799"/>
      <c r="CF30" s="799"/>
      <c r="CG30" s="80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782"/>
      <c r="DW30" s="783"/>
      <c r="DX30" s="783"/>
      <c r="DY30" s="783"/>
      <c r="DZ30" s="784"/>
      <c r="EA30" s="199"/>
    </row>
    <row r="31" spans="1:131" s="200" customFormat="1" ht="26.25" customHeight="1" x14ac:dyDescent="0.2">
      <c r="A31" s="219">
        <v>4</v>
      </c>
      <c r="B31" s="785"/>
      <c r="C31" s="786"/>
      <c r="D31" s="786"/>
      <c r="E31" s="786"/>
      <c r="F31" s="786"/>
      <c r="G31" s="786"/>
      <c r="H31" s="786"/>
      <c r="I31" s="786"/>
      <c r="J31" s="786"/>
      <c r="K31" s="786"/>
      <c r="L31" s="786"/>
      <c r="M31" s="786"/>
      <c r="N31" s="786"/>
      <c r="O31" s="786"/>
      <c r="P31" s="787"/>
      <c r="Q31" s="788"/>
      <c r="R31" s="789"/>
      <c r="S31" s="789"/>
      <c r="T31" s="789"/>
      <c r="U31" s="789"/>
      <c r="V31" s="789"/>
      <c r="W31" s="789"/>
      <c r="X31" s="789"/>
      <c r="Y31" s="789"/>
      <c r="Z31" s="789"/>
      <c r="AA31" s="789"/>
      <c r="AB31" s="789"/>
      <c r="AC31" s="789"/>
      <c r="AD31" s="789"/>
      <c r="AE31" s="790"/>
      <c r="AF31" s="791"/>
      <c r="AG31" s="792"/>
      <c r="AH31" s="792"/>
      <c r="AI31" s="792"/>
      <c r="AJ31" s="793"/>
      <c r="AK31" s="742"/>
      <c r="AL31" s="850"/>
      <c r="AM31" s="850"/>
      <c r="AN31" s="850"/>
      <c r="AO31" s="850"/>
      <c r="AP31" s="850"/>
      <c r="AQ31" s="850"/>
      <c r="AR31" s="850"/>
      <c r="AS31" s="850"/>
      <c r="AT31" s="850"/>
      <c r="AU31" s="850"/>
      <c r="AV31" s="850"/>
      <c r="AW31" s="850"/>
      <c r="AX31" s="850"/>
      <c r="AY31" s="850"/>
      <c r="AZ31" s="851"/>
      <c r="BA31" s="851"/>
      <c r="BB31" s="851"/>
      <c r="BC31" s="851"/>
      <c r="BD31" s="851"/>
      <c r="BE31" s="848"/>
      <c r="BF31" s="848"/>
      <c r="BG31" s="848"/>
      <c r="BH31" s="848"/>
      <c r="BI31" s="849"/>
      <c r="BJ31" s="205"/>
      <c r="BK31" s="205"/>
      <c r="BL31" s="205"/>
      <c r="BM31" s="205"/>
      <c r="BN31" s="205"/>
      <c r="BO31" s="218"/>
      <c r="BP31" s="218"/>
      <c r="BQ31" s="215">
        <v>25</v>
      </c>
      <c r="BR31" s="216"/>
      <c r="BS31" s="798"/>
      <c r="BT31" s="799"/>
      <c r="BU31" s="799"/>
      <c r="BV31" s="799"/>
      <c r="BW31" s="799"/>
      <c r="BX31" s="799"/>
      <c r="BY31" s="799"/>
      <c r="BZ31" s="799"/>
      <c r="CA31" s="799"/>
      <c r="CB31" s="799"/>
      <c r="CC31" s="799"/>
      <c r="CD31" s="799"/>
      <c r="CE31" s="799"/>
      <c r="CF31" s="799"/>
      <c r="CG31" s="80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782"/>
      <c r="DW31" s="783"/>
      <c r="DX31" s="783"/>
      <c r="DY31" s="783"/>
      <c r="DZ31" s="784"/>
      <c r="EA31" s="199"/>
    </row>
    <row r="32" spans="1:131" s="200" customFormat="1" ht="26.25" customHeight="1" x14ac:dyDescent="0.2">
      <c r="A32" s="219">
        <v>5</v>
      </c>
      <c r="B32" s="785"/>
      <c r="C32" s="786"/>
      <c r="D32" s="786"/>
      <c r="E32" s="786"/>
      <c r="F32" s="786"/>
      <c r="G32" s="786"/>
      <c r="H32" s="786"/>
      <c r="I32" s="786"/>
      <c r="J32" s="786"/>
      <c r="K32" s="786"/>
      <c r="L32" s="786"/>
      <c r="M32" s="786"/>
      <c r="N32" s="786"/>
      <c r="O32" s="786"/>
      <c r="P32" s="787"/>
      <c r="Q32" s="788"/>
      <c r="R32" s="789"/>
      <c r="S32" s="789"/>
      <c r="T32" s="789"/>
      <c r="U32" s="789"/>
      <c r="V32" s="789"/>
      <c r="W32" s="789"/>
      <c r="X32" s="789"/>
      <c r="Y32" s="789"/>
      <c r="Z32" s="789"/>
      <c r="AA32" s="789"/>
      <c r="AB32" s="789"/>
      <c r="AC32" s="789"/>
      <c r="AD32" s="789"/>
      <c r="AE32" s="790"/>
      <c r="AF32" s="791"/>
      <c r="AG32" s="792"/>
      <c r="AH32" s="792"/>
      <c r="AI32" s="792"/>
      <c r="AJ32" s="793"/>
      <c r="AK32" s="742"/>
      <c r="AL32" s="850"/>
      <c r="AM32" s="850"/>
      <c r="AN32" s="850"/>
      <c r="AO32" s="850"/>
      <c r="AP32" s="850"/>
      <c r="AQ32" s="850"/>
      <c r="AR32" s="850"/>
      <c r="AS32" s="850"/>
      <c r="AT32" s="850"/>
      <c r="AU32" s="850"/>
      <c r="AV32" s="850"/>
      <c r="AW32" s="850"/>
      <c r="AX32" s="850"/>
      <c r="AY32" s="850"/>
      <c r="AZ32" s="851"/>
      <c r="BA32" s="851"/>
      <c r="BB32" s="851"/>
      <c r="BC32" s="851"/>
      <c r="BD32" s="851"/>
      <c r="BE32" s="848"/>
      <c r="BF32" s="848"/>
      <c r="BG32" s="848"/>
      <c r="BH32" s="848"/>
      <c r="BI32" s="849"/>
      <c r="BJ32" s="205"/>
      <c r="BK32" s="205"/>
      <c r="BL32" s="205"/>
      <c r="BM32" s="205"/>
      <c r="BN32" s="205"/>
      <c r="BO32" s="218"/>
      <c r="BP32" s="218"/>
      <c r="BQ32" s="215">
        <v>26</v>
      </c>
      <c r="BR32" s="216"/>
      <c r="BS32" s="798"/>
      <c r="BT32" s="799"/>
      <c r="BU32" s="799"/>
      <c r="BV32" s="799"/>
      <c r="BW32" s="799"/>
      <c r="BX32" s="799"/>
      <c r="BY32" s="799"/>
      <c r="BZ32" s="799"/>
      <c r="CA32" s="799"/>
      <c r="CB32" s="799"/>
      <c r="CC32" s="799"/>
      <c r="CD32" s="799"/>
      <c r="CE32" s="799"/>
      <c r="CF32" s="799"/>
      <c r="CG32" s="80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782"/>
      <c r="DW32" s="783"/>
      <c r="DX32" s="783"/>
      <c r="DY32" s="783"/>
      <c r="DZ32" s="784"/>
      <c r="EA32" s="199"/>
    </row>
    <row r="33" spans="1:131" s="200" customFormat="1" ht="26.25" customHeight="1" x14ac:dyDescent="0.2">
      <c r="A33" s="219">
        <v>6</v>
      </c>
      <c r="B33" s="785"/>
      <c r="C33" s="786"/>
      <c r="D33" s="786"/>
      <c r="E33" s="786"/>
      <c r="F33" s="786"/>
      <c r="G33" s="786"/>
      <c r="H33" s="786"/>
      <c r="I33" s="786"/>
      <c r="J33" s="786"/>
      <c r="K33" s="786"/>
      <c r="L33" s="786"/>
      <c r="M33" s="786"/>
      <c r="N33" s="786"/>
      <c r="O33" s="786"/>
      <c r="P33" s="787"/>
      <c r="Q33" s="788"/>
      <c r="R33" s="789"/>
      <c r="S33" s="789"/>
      <c r="T33" s="789"/>
      <c r="U33" s="789"/>
      <c r="V33" s="789"/>
      <c r="W33" s="789"/>
      <c r="X33" s="789"/>
      <c r="Y33" s="789"/>
      <c r="Z33" s="789"/>
      <c r="AA33" s="789"/>
      <c r="AB33" s="789"/>
      <c r="AC33" s="789"/>
      <c r="AD33" s="789"/>
      <c r="AE33" s="790"/>
      <c r="AF33" s="791"/>
      <c r="AG33" s="792"/>
      <c r="AH33" s="792"/>
      <c r="AI33" s="792"/>
      <c r="AJ33" s="793"/>
      <c r="AK33" s="742"/>
      <c r="AL33" s="850"/>
      <c r="AM33" s="850"/>
      <c r="AN33" s="850"/>
      <c r="AO33" s="850"/>
      <c r="AP33" s="850"/>
      <c r="AQ33" s="850"/>
      <c r="AR33" s="850"/>
      <c r="AS33" s="850"/>
      <c r="AT33" s="850"/>
      <c r="AU33" s="850"/>
      <c r="AV33" s="850"/>
      <c r="AW33" s="850"/>
      <c r="AX33" s="850"/>
      <c r="AY33" s="850"/>
      <c r="AZ33" s="851"/>
      <c r="BA33" s="851"/>
      <c r="BB33" s="851"/>
      <c r="BC33" s="851"/>
      <c r="BD33" s="851"/>
      <c r="BE33" s="848"/>
      <c r="BF33" s="848"/>
      <c r="BG33" s="848"/>
      <c r="BH33" s="848"/>
      <c r="BI33" s="849"/>
      <c r="BJ33" s="205"/>
      <c r="BK33" s="205"/>
      <c r="BL33" s="205"/>
      <c r="BM33" s="205"/>
      <c r="BN33" s="205"/>
      <c r="BO33" s="218"/>
      <c r="BP33" s="218"/>
      <c r="BQ33" s="215">
        <v>27</v>
      </c>
      <c r="BR33" s="216"/>
      <c r="BS33" s="798"/>
      <c r="BT33" s="799"/>
      <c r="BU33" s="799"/>
      <c r="BV33" s="799"/>
      <c r="BW33" s="799"/>
      <c r="BX33" s="799"/>
      <c r="BY33" s="799"/>
      <c r="BZ33" s="799"/>
      <c r="CA33" s="799"/>
      <c r="CB33" s="799"/>
      <c r="CC33" s="799"/>
      <c r="CD33" s="799"/>
      <c r="CE33" s="799"/>
      <c r="CF33" s="799"/>
      <c r="CG33" s="80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782"/>
      <c r="DW33" s="783"/>
      <c r="DX33" s="783"/>
      <c r="DY33" s="783"/>
      <c r="DZ33" s="784"/>
      <c r="EA33" s="199"/>
    </row>
    <row r="34" spans="1:131" s="200" customFormat="1" ht="26.25" customHeight="1" x14ac:dyDescent="0.2">
      <c r="A34" s="219">
        <v>7</v>
      </c>
      <c r="B34" s="785"/>
      <c r="C34" s="786"/>
      <c r="D34" s="786"/>
      <c r="E34" s="786"/>
      <c r="F34" s="786"/>
      <c r="G34" s="786"/>
      <c r="H34" s="786"/>
      <c r="I34" s="786"/>
      <c r="J34" s="786"/>
      <c r="K34" s="786"/>
      <c r="L34" s="786"/>
      <c r="M34" s="786"/>
      <c r="N34" s="786"/>
      <c r="O34" s="786"/>
      <c r="P34" s="787"/>
      <c r="Q34" s="788"/>
      <c r="R34" s="789"/>
      <c r="S34" s="789"/>
      <c r="T34" s="789"/>
      <c r="U34" s="789"/>
      <c r="V34" s="789"/>
      <c r="W34" s="789"/>
      <c r="X34" s="789"/>
      <c r="Y34" s="789"/>
      <c r="Z34" s="789"/>
      <c r="AA34" s="789"/>
      <c r="AB34" s="789"/>
      <c r="AC34" s="789"/>
      <c r="AD34" s="789"/>
      <c r="AE34" s="790"/>
      <c r="AF34" s="791"/>
      <c r="AG34" s="792"/>
      <c r="AH34" s="792"/>
      <c r="AI34" s="792"/>
      <c r="AJ34" s="793"/>
      <c r="AK34" s="742"/>
      <c r="AL34" s="850"/>
      <c r="AM34" s="850"/>
      <c r="AN34" s="850"/>
      <c r="AO34" s="850"/>
      <c r="AP34" s="850"/>
      <c r="AQ34" s="850"/>
      <c r="AR34" s="850"/>
      <c r="AS34" s="850"/>
      <c r="AT34" s="850"/>
      <c r="AU34" s="850"/>
      <c r="AV34" s="850"/>
      <c r="AW34" s="850"/>
      <c r="AX34" s="850"/>
      <c r="AY34" s="850"/>
      <c r="AZ34" s="851"/>
      <c r="BA34" s="851"/>
      <c r="BB34" s="851"/>
      <c r="BC34" s="851"/>
      <c r="BD34" s="851"/>
      <c r="BE34" s="848"/>
      <c r="BF34" s="848"/>
      <c r="BG34" s="848"/>
      <c r="BH34" s="848"/>
      <c r="BI34" s="849"/>
      <c r="BJ34" s="205"/>
      <c r="BK34" s="205"/>
      <c r="BL34" s="205"/>
      <c r="BM34" s="205"/>
      <c r="BN34" s="205"/>
      <c r="BO34" s="218"/>
      <c r="BP34" s="218"/>
      <c r="BQ34" s="215">
        <v>28</v>
      </c>
      <c r="BR34" s="216"/>
      <c r="BS34" s="798"/>
      <c r="BT34" s="799"/>
      <c r="BU34" s="799"/>
      <c r="BV34" s="799"/>
      <c r="BW34" s="799"/>
      <c r="BX34" s="799"/>
      <c r="BY34" s="799"/>
      <c r="BZ34" s="799"/>
      <c r="CA34" s="799"/>
      <c r="CB34" s="799"/>
      <c r="CC34" s="799"/>
      <c r="CD34" s="799"/>
      <c r="CE34" s="799"/>
      <c r="CF34" s="799"/>
      <c r="CG34" s="80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782"/>
      <c r="DW34" s="783"/>
      <c r="DX34" s="783"/>
      <c r="DY34" s="783"/>
      <c r="DZ34" s="784"/>
      <c r="EA34" s="199"/>
    </row>
    <row r="35" spans="1:131" s="200" customFormat="1" ht="26.25" customHeight="1" x14ac:dyDescent="0.2">
      <c r="A35" s="219">
        <v>8</v>
      </c>
      <c r="B35" s="785"/>
      <c r="C35" s="786"/>
      <c r="D35" s="786"/>
      <c r="E35" s="786"/>
      <c r="F35" s="786"/>
      <c r="G35" s="786"/>
      <c r="H35" s="786"/>
      <c r="I35" s="786"/>
      <c r="J35" s="786"/>
      <c r="K35" s="786"/>
      <c r="L35" s="786"/>
      <c r="M35" s="786"/>
      <c r="N35" s="786"/>
      <c r="O35" s="786"/>
      <c r="P35" s="787"/>
      <c r="Q35" s="788"/>
      <c r="R35" s="789"/>
      <c r="S35" s="789"/>
      <c r="T35" s="789"/>
      <c r="U35" s="789"/>
      <c r="V35" s="789"/>
      <c r="W35" s="789"/>
      <c r="X35" s="789"/>
      <c r="Y35" s="789"/>
      <c r="Z35" s="789"/>
      <c r="AA35" s="789"/>
      <c r="AB35" s="789"/>
      <c r="AC35" s="789"/>
      <c r="AD35" s="789"/>
      <c r="AE35" s="790"/>
      <c r="AF35" s="791"/>
      <c r="AG35" s="792"/>
      <c r="AH35" s="792"/>
      <c r="AI35" s="792"/>
      <c r="AJ35" s="793"/>
      <c r="AK35" s="742"/>
      <c r="AL35" s="850"/>
      <c r="AM35" s="850"/>
      <c r="AN35" s="850"/>
      <c r="AO35" s="850"/>
      <c r="AP35" s="850"/>
      <c r="AQ35" s="850"/>
      <c r="AR35" s="850"/>
      <c r="AS35" s="850"/>
      <c r="AT35" s="850"/>
      <c r="AU35" s="850"/>
      <c r="AV35" s="850"/>
      <c r="AW35" s="850"/>
      <c r="AX35" s="850"/>
      <c r="AY35" s="850"/>
      <c r="AZ35" s="851"/>
      <c r="BA35" s="851"/>
      <c r="BB35" s="851"/>
      <c r="BC35" s="851"/>
      <c r="BD35" s="851"/>
      <c r="BE35" s="848"/>
      <c r="BF35" s="848"/>
      <c r="BG35" s="848"/>
      <c r="BH35" s="848"/>
      <c r="BI35" s="849"/>
      <c r="BJ35" s="205"/>
      <c r="BK35" s="205"/>
      <c r="BL35" s="205"/>
      <c r="BM35" s="205"/>
      <c r="BN35" s="205"/>
      <c r="BO35" s="218"/>
      <c r="BP35" s="218"/>
      <c r="BQ35" s="215">
        <v>29</v>
      </c>
      <c r="BR35" s="216"/>
      <c r="BS35" s="798"/>
      <c r="BT35" s="799"/>
      <c r="BU35" s="799"/>
      <c r="BV35" s="799"/>
      <c r="BW35" s="799"/>
      <c r="BX35" s="799"/>
      <c r="BY35" s="799"/>
      <c r="BZ35" s="799"/>
      <c r="CA35" s="799"/>
      <c r="CB35" s="799"/>
      <c r="CC35" s="799"/>
      <c r="CD35" s="799"/>
      <c r="CE35" s="799"/>
      <c r="CF35" s="799"/>
      <c r="CG35" s="80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782"/>
      <c r="DW35" s="783"/>
      <c r="DX35" s="783"/>
      <c r="DY35" s="783"/>
      <c r="DZ35" s="784"/>
      <c r="EA35" s="199"/>
    </row>
    <row r="36" spans="1:131" s="200" customFormat="1" ht="26.25" customHeight="1" x14ac:dyDescent="0.2">
      <c r="A36" s="219">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742"/>
      <c r="AL36" s="850"/>
      <c r="AM36" s="850"/>
      <c r="AN36" s="850"/>
      <c r="AO36" s="850"/>
      <c r="AP36" s="850"/>
      <c r="AQ36" s="850"/>
      <c r="AR36" s="850"/>
      <c r="AS36" s="850"/>
      <c r="AT36" s="850"/>
      <c r="AU36" s="850"/>
      <c r="AV36" s="850"/>
      <c r="AW36" s="850"/>
      <c r="AX36" s="850"/>
      <c r="AY36" s="850"/>
      <c r="AZ36" s="851"/>
      <c r="BA36" s="851"/>
      <c r="BB36" s="851"/>
      <c r="BC36" s="851"/>
      <c r="BD36" s="851"/>
      <c r="BE36" s="848"/>
      <c r="BF36" s="848"/>
      <c r="BG36" s="848"/>
      <c r="BH36" s="848"/>
      <c r="BI36" s="849"/>
      <c r="BJ36" s="205"/>
      <c r="BK36" s="205"/>
      <c r="BL36" s="205"/>
      <c r="BM36" s="205"/>
      <c r="BN36" s="205"/>
      <c r="BO36" s="218"/>
      <c r="BP36" s="218"/>
      <c r="BQ36" s="215">
        <v>30</v>
      </c>
      <c r="BR36" s="216"/>
      <c r="BS36" s="798"/>
      <c r="BT36" s="799"/>
      <c r="BU36" s="799"/>
      <c r="BV36" s="799"/>
      <c r="BW36" s="799"/>
      <c r="BX36" s="799"/>
      <c r="BY36" s="799"/>
      <c r="BZ36" s="799"/>
      <c r="CA36" s="799"/>
      <c r="CB36" s="799"/>
      <c r="CC36" s="799"/>
      <c r="CD36" s="799"/>
      <c r="CE36" s="799"/>
      <c r="CF36" s="799"/>
      <c r="CG36" s="80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782"/>
      <c r="DW36" s="783"/>
      <c r="DX36" s="783"/>
      <c r="DY36" s="783"/>
      <c r="DZ36" s="784"/>
      <c r="EA36" s="199"/>
    </row>
    <row r="37" spans="1:131" s="200" customFormat="1" ht="26.25" customHeight="1" x14ac:dyDescent="0.2">
      <c r="A37" s="219">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742"/>
      <c r="AL37" s="850"/>
      <c r="AM37" s="850"/>
      <c r="AN37" s="850"/>
      <c r="AO37" s="850"/>
      <c r="AP37" s="850"/>
      <c r="AQ37" s="850"/>
      <c r="AR37" s="850"/>
      <c r="AS37" s="850"/>
      <c r="AT37" s="850"/>
      <c r="AU37" s="850"/>
      <c r="AV37" s="850"/>
      <c r="AW37" s="850"/>
      <c r="AX37" s="850"/>
      <c r="AY37" s="850"/>
      <c r="AZ37" s="851"/>
      <c r="BA37" s="851"/>
      <c r="BB37" s="851"/>
      <c r="BC37" s="851"/>
      <c r="BD37" s="851"/>
      <c r="BE37" s="848"/>
      <c r="BF37" s="848"/>
      <c r="BG37" s="848"/>
      <c r="BH37" s="848"/>
      <c r="BI37" s="849"/>
      <c r="BJ37" s="205"/>
      <c r="BK37" s="205"/>
      <c r="BL37" s="205"/>
      <c r="BM37" s="205"/>
      <c r="BN37" s="205"/>
      <c r="BO37" s="218"/>
      <c r="BP37" s="218"/>
      <c r="BQ37" s="215">
        <v>31</v>
      </c>
      <c r="BR37" s="216"/>
      <c r="BS37" s="798"/>
      <c r="BT37" s="799"/>
      <c r="BU37" s="799"/>
      <c r="BV37" s="799"/>
      <c r="BW37" s="799"/>
      <c r="BX37" s="799"/>
      <c r="BY37" s="799"/>
      <c r="BZ37" s="799"/>
      <c r="CA37" s="799"/>
      <c r="CB37" s="799"/>
      <c r="CC37" s="799"/>
      <c r="CD37" s="799"/>
      <c r="CE37" s="799"/>
      <c r="CF37" s="799"/>
      <c r="CG37" s="80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782"/>
      <c r="DW37" s="783"/>
      <c r="DX37" s="783"/>
      <c r="DY37" s="783"/>
      <c r="DZ37" s="784"/>
      <c r="EA37" s="199"/>
    </row>
    <row r="38" spans="1:131" s="200" customFormat="1" ht="26.25" customHeight="1" x14ac:dyDescent="0.2">
      <c r="A38" s="219">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742"/>
      <c r="AL38" s="850"/>
      <c r="AM38" s="850"/>
      <c r="AN38" s="850"/>
      <c r="AO38" s="850"/>
      <c r="AP38" s="850"/>
      <c r="AQ38" s="850"/>
      <c r="AR38" s="850"/>
      <c r="AS38" s="850"/>
      <c r="AT38" s="850"/>
      <c r="AU38" s="850"/>
      <c r="AV38" s="850"/>
      <c r="AW38" s="850"/>
      <c r="AX38" s="850"/>
      <c r="AY38" s="850"/>
      <c r="AZ38" s="851"/>
      <c r="BA38" s="851"/>
      <c r="BB38" s="851"/>
      <c r="BC38" s="851"/>
      <c r="BD38" s="851"/>
      <c r="BE38" s="848"/>
      <c r="BF38" s="848"/>
      <c r="BG38" s="848"/>
      <c r="BH38" s="848"/>
      <c r="BI38" s="849"/>
      <c r="BJ38" s="205"/>
      <c r="BK38" s="205"/>
      <c r="BL38" s="205"/>
      <c r="BM38" s="205"/>
      <c r="BN38" s="205"/>
      <c r="BO38" s="218"/>
      <c r="BP38" s="218"/>
      <c r="BQ38" s="215">
        <v>32</v>
      </c>
      <c r="BR38" s="216"/>
      <c r="BS38" s="798"/>
      <c r="BT38" s="799"/>
      <c r="BU38" s="799"/>
      <c r="BV38" s="799"/>
      <c r="BW38" s="799"/>
      <c r="BX38" s="799"/>
      <c r="BY38" s="799"/>
      <c r="BZ38" s="799"/>
      <c r="CA38" s="799"/>
      <c r="CB38" s="799"/>
      <c r="CC38" s="799"/>
      <c r="CD38" s="799"/>
      <c r="CE38" s="799"/>
      <c r="CF38" s="799"/>
      <c r="CG38" s="80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782"/>
      <c r="DW38" s="783"/>
      <c r="DX38" s="783"/>
      <c r="DY38" s="783"/>
      <c r="DZ38" s="784"/>
      <c r="EA38" s="199"/>
    </row>
    <row r="39" spans="1:131" s="200" customFormat="1" ht="26.25" customHeight="1" x14ac:dyDescent="0.2">
      <c r="A39" s="219">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742"/>
      <c r="AL39" s="850"/>
      <c r="AM39" s="850"/>
      <c r="AN39" s="850"/>
      <c r="AO39" s="850"/>
      <c r="AP39" s="850"/>
      <c r="AQ39" s="850"/>
      <c r="AR39" s="850"/>
      <c r="AS39" s="850"/>
      <c r="AT39" s="850"/>
      <c r="AU39" s="850"/>
      <c r="AV39" s="850"/>
      <c r="AW39" s="850"/>
      <c r="AX39" s="850"/>
      <c r="AY39" s="850"/>
      <c r="AZ39" s="851"/>
      <c r="BA39" s="851"/>
      <c r="BB39" s="851"/>
      <c r="BC39" s="851"/>
      <c r="BD39" s="851"/>
      <c r="BE39" s="848"/>
      <c r="BF39" s="848"/>
      <c r="BG39" s="848"/>
      <c r="BH39" s="848"/>
      <c r="BI39" s="849"/>
      <c r="BJ39" s="205"/>
      <c r="BK39" s="205"/>
      <c r="BL39" s="205"/>
      <c r="BM39" s="205"/>
      <c r="BN39" s="205"/>
      <c r="BO39" s="218"/>
      <c r="BP39" s="218"/>
      <c r="BQ39" s="215">
        <v>33</v>
      </c>
      <c r="BR39" s="216"/>
      <c r="BS39" s="798"/>
      <c r="BT39" s="799"/>
      <c r="BU39" s="799"/>
      <c r="BV39" s="799"/>
      <c r="BW39" s="799"/>
      <c r="BX39" s="799"/>
      <c r="BY39" s="799"/>
      <c r="BZ39" s="799"/>
      <c r="CA39" s="799"/>
      <c r="CB39" s="799"/>
      <c r="CC39" s="799"/>
      <c r="CD39" s="799"/>
      <c r="CE39" s="799"/>
      <c r="CF39" s="799"/>
      <c r="CG39" s="80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782"/>
      <c r="DW39" s="783"/>
      <c r="DX39" s="783"/>
      <c r="DY39" s="783"/>
      <c r="DZ39" s="784"/>
      <c r="EA39" s="199"/>
    </row>
    <row r="40" spans="1:131" s="200" customFormat="1" ht="26.25" customHeight="1" x14ac:dyDescent="0.2">
      <c r="A40" s="214">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742"/>
      <c r="AL40" s="850"/>
      <c r="AM40" s="850"/>
      <c r="AN40" s="850"/>
      <c r="AO40" s="850"/>
      <c r="AP40" s="850"/>
      <c r="AQ40" s="850"/>
      <c r="AR40" s="850"/>
      <c r="AS40" s="850"/>
      <c r="AT40" s="850"/>
      <c r="AU40" s="850"/>
      <c r="AV40" s="850"/>
      <c r="AW40" s="850"/>
      <c r="AX40" s="850"/>
      <c r="AY40" s="850"/>
      <c r="AZ40" s="851"/>
      <c r="BA40" s="851"/>
      <c r="BB40" s="851"/>
      <c r="BC40" s="851"/>
      <c r="BD40" s="851"/>
      <c r="BE40" s="848"/>
      <c r="BF40" s="848"/>
      <c r="BG40" s="848"/>
      <c r="BH40" s="848"/>
      <c r="BI40" s="849"/>
      <c r="BJ40" s="205"/>
      <c r="BK40" s="205"/>
      <c r="BL40" s="205"/>
      <c r="BM40" s="205"/>
      <c r="BN40" s="205"/>
      <c r="BO40" s="218"/>
      <c r="BP40" s="218"/>
      <c r="BQ40" s="215">
        <v>34</v>
      </c>
      <c r="BR40" s="216"/>
      <c r="BS40" s="798"/>
      <c r="BT40" s="799"/>
      <c r="BU40" s="799"/>
      <c r="BV40" s="799"/>
      <c r="BW40" s="799"/>
      <c r="BX40" s="799"/>
      <c r="BY40" s="799"/>
      <c r="BZ40" s="799"/>
      <c r="CA40" s="799"/>
      <c r="CB40" s="799"/>
      <c r="CC40" s="799"/>
      <c r="CD40" s="799"/>
      <c r="CE40" s="799"/>
      <c r="CF40" s="799"/>
      <c r="CG40" s="80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782"/>
      <c r="DW40" s="783"/>
      <c r="DX40" s="783"/>
      <c r="DY40" s="783"/>
      <c r="DZ40" s="784"/>
      <c r="EA40" s="199"/>
    </row>
    <row r="41" spans="1:131" s="200" customFormat="1" ht="26.25" customHeight="1" x14ac:dyDescent="0.2">
      <c r="A41" s="214">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742"/>
      <c r="AL41" s="850"/>
      <c r="AM41" s="850"/>
      <c r="AN41" s="850"/>
      <c r="AO41" s="850"/>
      <c r="AP41" s="850"/>
      <c r="AQ41" s="850"/>
      <c r="AR41" s="850"/>
      <c r="AS41" s="850"/>
      <c r="AT41" s="850"/>
      <c r="AU41" s="850"/>
      <c r="AV41" s="850"/>
      <c r="AW41" s="850"/>
      <c r="AX41" s="850"/>
      <c r="AY41" s="850"/>
      <c r="AZ41" s="851"/>
      <c r="BA41" s="851"/>
      <c r="BB41" s="851"/>
      <c r="BC41" s="851"/>
      <c r="BD41" s="851"/>
      <c r="BE41" s="848"/>
      <c r="BF41" s="848"/>
      <c r="BG41" s="848"/>
      <c r="BH41" s="848"/>
      <c r="BI41" s="849"/>
      <c r="BJ41" s="205"/>
      <c r="BK41" s="205"/>
      <c r="BL41" s="205"/>
      <c r="BM41" s="205"/>
      <c r="BN41" s="205"/>
      <c r="BO41" s="218"/>
      <c r="BP41" s="218"/>
      <c r="BQ41" s="215">
        <v>35</v>
      </c>
      <c r="BR41" s="216"/>
      <c r="BS41" s="798"/>
      <c r="BT41" s="799"/>
      <c r="BU41" s="799"/>
      <c r="BV41" s="799"/>
      <c r="BW41" s="799"/>
      <c r="BX41" s="799"/>
      <c r="BY41" s="799"/>
      <c r="BZ41" s="799"/>
      <c r="CA41" s="799"/>
      <c r="CB41" s="799"/>
      <c r="CC41" s="799"/>
      <c r="CD41" s="799"/>
      <c r="CE41" s="799"/>
      <c r="CF41" s="799"/>
      <c r="CG41" s="80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782"/>
      <c r="DW41" s="783"/>
      <c r="DX41" s="783"/>
      <c r="DY41" s="783"/>
      <c r="DZ41" s="784"/>
      <c r="EA41" s="199"/>
    </row>
    <row r="42" spans="1:131" s="200" customFormat="1" ht="26.25" customHeight="1" x14ac:dyDescent="0.2">
      <c r="A42" s="214">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742"/>
      <c r="AL42" s="850"/>
      <c r="AM42" s="850"/>
      <c r="AN42" s="850"/>
      <c r="AO42" s="850"/>
      <c r="AP42" s="850"/>
      <c r="AQ42" s="850"/>
      <c r="AR42" s="850"/>
      <c r="AS42" s="850"/>
      <c r="AT42" s="850"/>
      <c r="AU42" s="850"/>
      <c r="AV42" s="850"/>
      <c r="AW42" s="850"/>
      <c r="AX42" s="850"/>
      <c r="AY42" s="850"/>
      <c r="AZ42" s="851"/>
      <c r="BA42" s="851"/>
      <c r="BB42" s="851"/>
      <c r="BC42" s="851"/>
      <c r="BD42" s="851"/>
      <c r="BE42" s="848"/>
      <c r="BF42" s="848"/>
      <c r="BG42" s="848"/>
      <c r="BH42" s="848"/>
      <c r="BI42" s="849"/>
      <c r="BJ42" s="205"/>
      <c r="BK42" s="205"/>
      <c r="BL42" s="205"/>
      <c r="BM42" s="205"/>
      <c r="BN42" s="205"/>
      <c r="BO42" s="218"/>
      <c r="BP42" s="218"/>
      <c r="BQ42" s="215">
        <v>36</v>
      </c>
      <c r="BR42" s="216"/>
      <c r="BS42" s="798"/>
      <c r="BT42" s="799"/>
      <c r="BU42" s="799"/>
      <c r="BV42" s="799"/>
      <c r="BW42" s="799"/>
      <c r="BX42" s="799"/>
      <c r="BY42" s="799"/>
      <c r="BZ42" s="799"/>
      <c r="CA42" s="799"/>
      <c r="CB42" s="799"/>
      <c r="CC42" s="799"/>
      <c r="CD42" s="799"/>
      <c r="CE42" s="799"/>
      <c r="CF42" s="799"/>
      <c r="CG42" s="80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782"/>
      <c r="DW42" s="783"/>
      <c r="DX42" s="783"/>
      <c r="DY42" s="783"/>
      <c r="DZ42" s="784"/>
      <c r="EA42" s="199"/>
    </row>
    <row r="43" spans="1:131" s="200" customFormat="1" ht="26.25" customHeight="1" x14ac:dyDescent="0.2">
      <c r="A43" s="214">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742"/>
      <c r="AL43" s="850"/>
      <c r="AM43" s="850"/>
      <c r="AN43" s="850"/>
      <c r="AO43" s="850"/>
      <c r="AP43" s="850"/>
      <c r="AQ43" s="850"/>
      <c r="AR43" s="850"/>
      <c r="AS43" s="850"/>
      <c r="AT43" s="850"/>
      <c r="AU43" s="850"/>
      <c r="AV43" s="850"/>
      <c r="AW43" s="850"/>
      <c r="AX43" s="850"/>
      <c r="AY43" s="850"/>
      <c r="AZ43" s="851"/>
      <c r="BA43" s="851"/>
      <c r="BB43" s="851"/>
      <c r="BC43" s="851"/>
      <c r="BD43" s="851"/>
      <c r="BE43" s="848"/>
      <c r="BF43" s="848"/>
      <c r="BG43" s="848"/>
      <c r="BH43" s="848"/>
      <c r="BI43" s="849"/>
      <c r="BJ43" s="205"/>
      <c r="BK43" s="205"/>
      <c r="BL43" s="205"/>
      <c r="BM43" s="205"/>
      <c r="BN43" s="205"/>
      <c r="BO43" s="218"/>
      <c r="BP43" s="218"/>
      <c r="BQ43" s="215">
        <v>37</v>
      </c>
      <c r="BR43" s="216"/>
      <c r="BS43" s="798"/>
      <c r="BT43" s="799"/>
      <c r="BU43" s="799"/>
      <c r="BV43" s="799"/>
      <c r="BW43" s="799"/>
      <c r="BX43" s="799"/>
      <c r="BY43" s="799"/>
      <c r="BZ43" s="799"/>
      <c r="CA43" s="799"/>
      <c r="CB43" s="799"/>
      <c r="CC43" s="799"/>
      <c r="CD43" s="799"/>
      <c r="CE43" s="799"/>
      <c r="CF43" s="799"/>
      <c r="CG43" s="80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782"/>
      <c r="DW43" s="783"/>
      <c r="DX43" s="783"/>
      <c r="DY43" s="783"/>
      <c r="DZ43" s="784"/>
      <c r="EA43" s="199"/>
    </row>
    <row r="44" spans="1:131" s="200" customFormat="1" ht="26.25" customHeight="1" x14ac:dyDescent="0.2">
      <c r="A44" s="214">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742"/>
      <c r="AL44" s="850"/>
      <c r="AM44" s="850"/>
      <c r="AN44" s="850"/>
      <c r="AO44" s="850"/>
      <c r="AP44" s="850"/>
      <c r="AQ44" s="850"/>
      <c r="AR44" s="850"/>
      <c r="AS44" s="850"/>
      <c r="AT44" s="850"/>
      <c r="AU44" s="850"/>
      <c r="AV44" s="850"/>
      <c r="AW44" s="850"/>
      <c r="AX44" s="850"/>
      <c r="AY44" s="850"/>
      <c r="AZ44" s="851"/>
      <c r="BA44" s="851"/>
      <c r="BB44" s="851"/>
      <c r="BC44" s="851"/>
      <c r="BD44" s="851"/>
      <c r="BE44" s="848"/>
      <c r="BF44" s="848"/>
      <c r="BG44" s="848"/>
      <c r="BH44" s="848"/>
      <c r="BI44" s="849"/>
      <c r="BJ44" s="205"/>
      <c r="BK44" s="205"/>
      <c r="BL44" s="205"/>
      <c r="BM44" s="205"/>
      <c r="BN44" s="205"/>
      <c r="BO44" s="218"/>
      <c r="BP44" s="218"/>
      <c r="BQ44" s="215">
        <v>38</v>
      </c>
      <c r="BR44" s="216"/>
      <c r="BS44" s="798"/>
      <c r="BT44" s="799"/>
      <c r="BU44" s="799"/>
      <c r="BV44" s="799"/>
      <c r="BW44" s="799"/>
      <c r="BX44" s="799"/>
      <c r="BY44" s="799"/>
      <c r="BZ44" s="799"/>
      <c r="CA44" s="799"/>
      <c r="CB44" s="799"/>
      <c r="CC44" s="799"/>
      <c r="CD44" s="799"/>
      <c r="CE44" s="799"/>
      <c r="CF44" s="799"/>
      <c r="CG44" s="80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782"/>
      <c r="DW44" s="783"/>
      <c r="DX44" s="783"/>
      <c r="DY44" s="783"/>
      <c r="DZ44" s="784"/>
      <c r="EA44" s="199"/>
    </row>
    <row r="45" spans="1:131" s="200" customFormat="1" ht="26.25" customHeight="1" x14ac:dyDescent="0.2">
      <c r="A45" s="214">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742"/>
      <c r="AL45" s="850"/>
      <c r="AM45" s="850"/>
      <c r="AN45" s="850"/>
      <c r="AO45" s="850"/>
      <c r="AP45" s="850"/>
      <c r="AQ45" s="850"/>
      <c r="AR45" s="850"/>
      <c r="AS45" s="850"/>
      <c r="AT45" s="850"/>
      <c r="AU45" s="850"/>
      <c r="AV45" s="850"/>
      <c r="AW45" s="850"/>
      <c r="AX45" s="850"/>
      <c r="AY45" s="850"/>
      <c r="AZ45" s="851"/>
      <c r="BA45" s="851"/>
      <c r="BB45" s="851"/>
      <c r="BC45" s="851"/>
      <c r="BD45" s="851"/>
      <c r="BE45" s="848"/>
      <c r="BF45" s="848"/>
      <c r="BG45" s="848"/>
      <c r="BH45" s="848"/>
      <c r="BI45" s="849"/>
      <c r="BJ45" s="205"/>
      <c r="BK45" s="205"/>
      <c r="BL45" s="205"/>
      <c r="BM45" s="205"/>
      <c r="BN45" s="205"/>
      <c r="BO45" s="218"/>
      <c r="BP45" s="218"/>
      <c r="BQ45" s="215">
        <v>39</v>
      </c>
      <c r="BR45" s="216"/>
      <c r="BS45" s="798"/>
      <c r="BT45" s="799"/>
      <c r="BU45" s="799"/>
      <c r="BV45" s="799"/>
      <c r="BW45" s="799"/>
      <c r="BX45" s="799"/>
      <c r="BY45" s="799"/>
      <c r="BZ45" s="799"/>
      <c r="CA45" s="799"/>
      <c r="CB45" s="799"/>
      <c r="CC45" s="799"/>
      <c r="CD45" s="799"/>
      <c r="CE45" s="799"/>
      <c r="CF45" s="799"/>
      <c r="CG45" s="80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782"/>
      <c r="DW45" s="783"/>
      <c r="DX45" s="783"/>
      <c r="DY45" s="783"/>
      <c r="DZ45" s="784"/>
      <c r="EA45" s="199"/>
    </row>
    <row r="46" spans="1:131" s="200" customFormat="1" ht="26.25" customHeight="1" x14ac:dyDescent="0.2">
      <c r="A46" s="214">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742"/>
      <c r="AL46" s="850"/>
      <c r="AM46" s="850"/>
      <c r="AN46" s="850"/>
      <c r="AO46" s="850"/>
      <c r="AP46" s="850"/>
      <c r="AQ46" s="850"/>
      <c r="AR46" s="850"/>
      <c r="AS46" s="850"/>
      <c r="AT46" s="850"/>
      <c r="AU46" s="850"/>
      <c r="AV46" s="850"/>
      <c r="AW46" s="850"/>
      <c r="AX46" s="850"/>
      <c r="AY46" s="850"/>
      <c r="AZ46" s="851"/>
      <c r="BA46" s="851"/>
      <c r="BB46" s="851"/>
      <c r="BC46" s="851"/>
      <c r="BD46" s="851"/>
      <c r="BE46" s="848"/>
      <c r="BF46" s="848"/>
      <c r="BG46" s="848"/>
      <c r="BH46" s="848"/>
      <c r="BI46" s="849"/>
      <c r="BJ46" s="205"/>
      <c r="BK46" s="205"/>
      <c r="BL46" s="205"/>
      <c r="BM46" s="205"/>
      <c r="BN46" s="205"/>
      <c r="BO46" s="218"/>
      <c r="BP46" s="218"/>
      <c r="BQ46" s="215">
        <v>40</v>
      </c>
      <c r="BR46" s="216"/>
      <c r="BS46" s="798"/>
      <c r="BT46" s="799"/>
      <c r="BU46" s="799"/>
      <c r="BV46" s="799"/>
      <c r="BW46" s="799"/>
      <c r="BX46" s="799"/>
      <c r="BY46" s="799"/>
      <c r="BZ46" s="799"/>
      <c r="CA46" s="799"/>
      <c r="CB46" s="799"/>
      <c r="CC46" s="799"/>
      <c r="CD46" s="799"/>
      <c r="CE46" s="799"/>
      <c r="CF46" s="799"/>
      <c r="CG46" s="80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782"/>
      <c r="DW46" s="783"/>
      <c r="DX46" s="783"/>
      <c r="DY46" s="783"/>
      <c r="DZ46" s="784"/>
      <c r="EA46" s="199"/>
    </row>
    <row r="47" spans="1:131" s="200" customFormat="1" ht="26.25" customHeight="1" x14ac:dyDescent="0.2">
      <c r="A47" s="214">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742"/>
      <c r="AL47" s="850"/>
      <c r="AM47" s="850"/>
      <c r="AN47" s="850"/>
      <c r="AO47" s="850"/>
      <c r="AP47" s="850"/>
      <c r="AQ47" s="850"/>
      <c r="AR47" s="850"/>
      <c r="AS47" s="850"/>
      <c r="AT47" s="850"/>
      <c r="AU47" s="850"/>
      <c r="AV47" s="850"/>
      <c r="AW47" s="850"/>
      <c r="AX47" s="850"/>
      <c r="AY47" s="850"/>
      <c r="AZ47" s="851"/>
      <c r="BA47" s="851"/>
      <c r="BB47" s="851"/>
      <c r="BC47" s="851"/>
      <c r="BD47" s="851"/>
      <c r="BE47" s="848"/>
      <c r="BF47" s="848"/>
      <c r="BG47" s="848"/>
      <c r="BH47" s="848"/>
      <c r="BI47" s="849"/>
      <c r="BJ47" s="205"/>
      <c r="BK47" s="205"/>
      <c r="BL47" s="205"/>
      <c r="BM47" s="205"/>
      <c r="BN47" s="205"/>
      <c r="BO47" s="218"/>
      <c r="BP47" s="218"/>
      <c r="BQ47" s="215">
        <v>41</v>
      </c>
      <c r="BR47" s="216"/>
      <c r="BS47" s="798"/>
      <c r="BT47" s="799"/>
      <c r="BU47" s="799"/>
      <c r="BV47" s="799"/>
      <c r="BW47" s="799"/>
      <c r="BX47" s="799"/>
      <c r="BY47" s="799"/>
      <c r="BZ47" s="799"/>
      <c r="CA47" s="799"/>
      <c r="CB47" s="799"/>
      <c r="CC47" s="799"/>
      <c r="CD47" s="799"/>
      <c r="CE47" s="799"/>
      <c r="CF47" s="799"/>
      <c r="CG47" s="80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782"/>
      <c r="DW47" s="783"/>
      <c r="DX47" s="783"/>
      <c r="DY47" s="783"/>
      <c r="DZ47" s="784"/>
      <c r="EA47" s="199"/>
    </row>
    <row r="48" spans="1:131" s="200" customFormat="1" ht="26.25" customHeight="1" x14ac:dyDescent="0.2">
      <c r="A48" s="214">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742"/>
      <c r="AL48" s="850"/>
      <c r="AM48" s="850"/>
      <c r="AN48" s="850"/>
      <c r="AO48" s="850"/>
      <c r="AP48" s="850"/>
      <c r="AQ48" s="850"/>
      <c r="AR48" s="850"/>
      <c r="AS48" s="850"/>
      <c r="AT48" s="850"/>
      <c r="AU48" s="850"/>
      <c r="AV48" s="850"/>
      <c r="AW48" s="850"/>
      <c r="AX48" s="850"/>
      <c r="AY48" s="850"/>
      <c r="AZ48" s="851"/>
      <c r="BA48" s="851"/>
      <c r="BB48" s="851"/>
      <c r="BC48" s="851"/>
      <c r="BD48" s="851"/>
      <c r="BE48" s="848"/>
      <c r="BF48" s="848"/>
      <c r="BG48" s="848"/>
      <c r="BH48" s="848"/>
      <c r="BI48" s="849"/>
      <c r="BJ48" s="205"/>
      <c r="BK48" s="205"/>
      <c r="BL48" s="205"/>
      <c r="BM48" s="205"/>
      <c r="BN48" s="205"/>
      <c r="BO48" s="218"/>
      <c r="BP48" s="218"/>
      <c r="BQ48" s="215">
        <v>42</v>
      </c>
      <c r="BR48" s="216"/>
      <c r="BS48" s="798"/>
      <c r="BT48" s="799"/>
      <c r="BU48" s="799"/>
      <c r="BV48" s="799"/>
      <c r="BW48" s="799"/>
      <c r="BX48" s="799"/>
      <c r="BY48" s="799"/>
      <c r="BZ48" s="799"/>
      <c r="CA48" s="799"/>
      <c r="CB48" s="799"/>
      <c r="CC48" s="799"/>
      <c r="CD48" s="799"/>
      <c r="CE48" s="799"/>
      <c r="CF48" s="799"/>
      <c r="CG48" s="80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782"/>
      <c r="DW48" s="783"/>
      <c r="DX48" s="783"/>
      <c r="DY48" s="783"/>
      <c r="DZ48" s="784"/>
      <c r="EA48" s="199"/>
    </row>
    <row r="49" spans="1:131" s="200" customFormat="1" ht="26.25" customHeight="1" x14ac:dyDescent="0.2">
      <c r="A49" s="214">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742"/>
      <c r="AL49" s="850"/>
      <c r="AM49" s="850"/>
      <c r="AN49" s="850"/>
      <c r="AO49" s="850"/>
      <c r="AP49" s="850"/>
      <c r="AQ49" s="850"/>
      <c r="AR49" s="850"/>
      <c r="AS49" s="850"/>
      <c r="AT49" s="850"/>
      <c r="AU49" s="850"/>
      <c r="AV49" s="850"/>
      <c r="AW49" s="850"/>
      <c r="AX49" s="850"/>
      <c r="AY49" s="850"/>
      <c r="AZ49" s="851"/>
      <c r="BA49" s="851"/>
      <c r="BB49" s="851"/>
      <c r="BC49" s="851"/>
      <c r="BD49" s="851"/>
      <c r="BE49" s="848"/>
      <c r="BF49" s="848"/>
      <c r="BG49" s="848"/>
      <c r="BH49" s="848"/>
      <c r="BI49" s="849"/>
      <c r="BJ49" s="205"/>
      <c r="BK49" s="205"/>
      <c r="BL49" s="205"/>
      <c r="BM49" s="205"/>
      <c r="BN49" s="205"/>
      <c r="BO49" s="218"/>
      <c r="BP49" s="218"/>
      <c r="BQ49" s="215">
        <v>43</v>
      </c>
      <c r="BR49" s="216"/>
      <c r="BS49" s="798"/>
      <c r="BT49" s="799"/>
      <c r="BU49" s="799"/>
      <c r="BV49" s="799"/>
      <c r="BW49" s="799"/>
      <c r="BX49" s="799"/>
      <c r="BY49" s="799"/>
      <c r="BZ49" s="799"/>
      <c r="CA49" s="799"/>
      <c r="CB49" s="799"/>
      <c r="CC49" s="799"/>
      <c r="CD49" s="799"/>
      <c r="CE49" s="799"/>
      <c r="CF49" s="799"/>
      <c r="CG49" s="80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782"/>
      <c r="DW49" s="783"/>
      <c r="DX49" s="783"/>
      <c r="DY49" s="783"/>
      <c r="DZ49" s="784"/>
      <c r="EA49" s="199"/>
    </row>
    <row r="50" spans="1:131" s="200" customFormat="1" ht="26.25" customHeight="1" x14ac:dyDescent="0.2">
      <c r="A50" s="214">
        <v>23</v>
      </c>
      <c r="B50" s="785"/>
      <c r="C50" s="786"/>
      <c r="D50" s="786"/>
      <c r="E50" s="786"/>
      <c r="F50" s="786"/>
      <c r="G50" s="786"/>
      <c r="H50" s="786"/>
      <c r="I50" s="786"/>
      <c r="J50" s="786"/>
      <c r="K50" s="786"/>
      <c r="L50" s="786"/>
      <c r="M50" s="786"/>
      <c r="N50" s="786"/>
      <c r="O50" s="786"/>
      <c r="P50" s="787"/>
      <c r="Q50" s="852"/>
      <c r="R50" s="853"/>
      <c r="S50" s="853"/>
      <c r="T50" s="853"/>
      <c r="U50" s="853"/>
      <c r="V50" s="853"/>
      <c r="W50" s="853"/>
      <c r="X50" s="853"/>
      <c r="Y50" s="853"/>
      <c r="Z50" s="853"/>
      <c r="AA50" s="853"/>
      <c r="AB50" s="853"/>
      <c r="AC50" s="853"/>
      <c r="AD50" s="853"/>
      <c r="AE50" s="854"/>
      <c r="AF50" s="791"/>
      <c r="AG50" s="792"/>
      <c r="AH50" s="792"/>
      <c r="AI50" s="792"/>
      <c r="AJ50" s="793"/>
      <c r="AK50" s="855"/>
      <c r="AL50" s="853"/>
      <c r="AM50" s="853"/>
      <c r="AN50" s="853"/>
      <c r="AO50" s="853"/>
      <c r="AP50" s="853"/>
      <c r="AQ50" s="853"/>
      <c r="AR50" s="853"/>
      <c r="AS50" s="853"/>
      <c r="AT50" s="853"/>
      <c r="AU50" s="853"/>
      <c r="AV50" s="853"/>
      <c r="AW50" s="853"/>
      <c r="AX50" s="853"/>
      <c r="AY50" s="853"/>
      <c r="AZ50" s="856"/>
      <c r="BA50" s="856"/>
      <c r="BB50" s="856"/>
      <c r="BC50" s="856"/>
      <c r="BD50" s="856"/>
      <c r="BE50" s="848"/>
      <c r="BF50" s="848"/>
      <c r="BG50" s="848"/>
      <c r="BH50" s="848"/>
      <c r="BI50" s="849"/>
      <c r="BJ50" s="205"/>
      <c r="BK50" s="205"/>
      <c r="BL50" s="205"/>
      <c r="BM50" s="205"/>
      <c r="BN50" s="205"/>
      <c r="BO50" s="218"/>
      <c r="BP50" s="218"/>
      <c r="BQ50" s="215">
        <v>44</v>
      </c>
      <c r="BR50" s="216"/>
      <c r="BS50" s="798"/>
      <c r="BT50" s="799"/>
      <c r="BU50" s="799"/>
      <c r="BV50" s="799"/>
      <c r="BW50" s="799"/>
      <c r="BX50" s="799"/>
      <c r="BY50" s="799"/>
      <c r="BZ50" s="799"/>
      <c r="CA50" s="799"/>
      <c r="CB50" s="799"/>
      <c r="CC50" s="799"/>
      <c r="CD50" s="799"/>
      <c r="CE50" s="799"/>
      <c r="CF50" s="799"/>
      <c r="CG50" s="80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782"/>
      <c r="DW50" s="783"/>
      <c r="DX50" s="783"/>
      <c r="DY50" s="783"/>
      <c r="DZ50" s="784"/>
      <c r="EA50" s="199"/>
    </row>
    <row r="51" spans="1:131" s="200" customFormat="1" ht="26.25" customHeight="1" x14ac:dyDescent="0.2">
      <c r="A51" s="214">
        <v>24</v>
      </c>
      <c r="B51" s="785"/>
      <c r="C51" s="786"/>
      <c r="D51" s="786"/>
      <c r="E51" s="786"/>
      <c r="F51" s="786"/>
      <c r="G51" s="786"/>
      <c r="H51" s="786"/>
      <c r="I51" s="786"/>
      <c r="J51" s="786"/>
      <c r="K51" s="786"/>
      <c r="L51" s="786"/>
      <c r="M51" s="786"/>
      <c r="N51" s="786"/>
      <c r="O51" s="786"/>
      <c r="P51" s="787"/>
      <c r="Q51" s="852"/>
      <c r="R51" s="853"/>
      <c r="S51" s="853"/>
      <c r="T51" s="853"/>
      <c r="U51" s="853"/>
      <c r="V51" s="853"/>
      <c r="W51" s="853"/>
      <c r="X51" s="853"/>
      <c r="Y51" s="853"/>
      <c r="Z51" s="853"/>
      <c r="AA51" s="853"/>
      <c r="AB51" s="853"/>
      <c r="AC51" s="853"/>
      <c r="AD51" s="853"/>
      <c r="AE51" s="854"/>
      <c r="AF51" s="791"/>
      <c r="AG51" s="792"/>
      <c r="AH51" s="792"/>
      <c r="AI51" s="792"/>
      <c r="AJ51" s="793"/>
      <c r="AK51" s="855"/>
      <c r="AL51" s="853"/>
      <c r="AM51" s="853"/>
      <c r="AN51" s="853"/>
      <c r="AO51" s="853"/>
      <c r="AP51" s="853"/>
      <c r="AQ51" s="853"/>
      <c r="AR51" s="853"/>
      <c r="AS51" s="853"/>
      <c r="AT51" s="853"/>
      <c r="AU51" s="853"/>
      <c r="AV51" s="853"/>
      <c r="AW51" s="853"/>
      <c r="AX51" s="853"/>
      <c r="AY51" s="853"/>
      <c r="AZ51" s="856"/>
      <c r="BA51" s="856"/>
      <c r="BB51" s="856"/>
      <c r="BC51" s="856"/>
      <c r="BD51" s="856"/>
      <c r="BE51" s="848"/>
      <c r="BF51" s="848"/>
      <c r="BG51" s="848"/>
      <c r="BH51" s="848"/>
      <c r="BI51" s="849"/>
      <c r="BJ51" s="205"/>
      <c r="BK51" s="205"/>
      <c r="BL51" s="205"/>
      <c r="BM51" s="205"/>
      <c r="BN51" s="205"/>
      <c r="BO51" s="218"/>
      <c r="BP51" s="218"/>
      <c r="BQ51" s="215">
        <v>45</v>
      </c>
      <c r="BR51" s="216"/>
      <c r="BS51" s="798"/>
      <c r="BT51" s="799"/>
      <c r="BU51" s="799"/>
      <c r="BV51" s="799"/>
      <c r="BW51" s="799"/>
      <c r="BX51" s="799"/>
      <c r="BY51" s="799"/>
      <c r="BZ51" s="799"/>
      <c r="CA51" s="799"/>
      <c r="CB51" s="799"/>
      <c r="CC51" s="799"/>
      <c r="CD51" s="799"/>
      <c r="CE51" s="799"/>
      <c r="CF51" s="799"/>
      <c r="CG51" s="80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782"/>
      <c r="DW51" s="783"/>
      <c r="DX51" s="783"/>
      <c r="DY51" s="783"/>
      <c r="DZ51" s="784"/>
      <c r="EA51" s="199"/>
    </row>
    <row r="52" spans="1:131" s="200" customFormat="1" ht="26.25" customHeight="1" x14ac:dyDescent="0.2">
      <c r="A52" s="214">
        <v>25</v>
      </c>
      <c r="B52" s="785"/>
      <c r="C52" s="786"/>
      <c r="D52" s="786"/>
      <c r="E52" s="786"/>
      <c r="F52" s="786"/>
      <c r="G52" s="786"/>
      <c r="H52" s="786"/>
      <c r="I52" s="786"/>
      <c r="J52" s="786"/>
      <c r="K52" s="786"/>
      <c r="L52" s="786"/>
      <c r="M52" s="786"/>
      <c r="N52" s="786"/>
      <c r="O52" s="786"/>
      <c r="P52" s="787"/>
      <c r="Q52" s="852"/>
      <c r="R52" s="853"/>
      <c r="S52" s="853"/>
      <c r="T52" s="853"/>
      <c r="U52" s="853"/>
      <c r="V52" s="853"/>
      <c r="W52" s="853"/>
      <c r="X52" s="853"/>
      <c r="Y52" s="853"/>
      <c r="Z52" s="853"/>
      <c r="AA52" s="853"/>
      <c r="AB52" s="853"/>
      <c r="AC52" s="853"/>
      <c r="AD52" s="853"/>
      <c r="AE52" s="854"/>
      <c r="AF52" s="791"/>
      <c r="AG52" s="792"/>
      <c r="AH52" s="792"/>
      <c r="AI52" s="792"/>
      <c r="AJ52" s="793"/>
      <c r="AK52" s="855"/>
      <c r="AL52" s="853"/>
      <c r="AM52" s="853"/>
      <c r="AN52" s="853"/>
      <c r="AO52" s="853"/>
      <c r="AP52" s="853"/>
      <c r="AQ52" s="853"/>
      <c r="AR52" s="853"/>
      <c r="AS52" s="853"/>
      <c r="AT52" s="853"/>
      <c r="AU52" s="853"/>
      <c r="AV52" s="853"/>
      <c r="AW52" s="853"/>
      <c r="AX52" s="853"/>
      <c r="AY52" s="853"/>
      <c r="AZ52" s="856"/>
      <c r="BA52" s="856"/>
      <c r="BB52" s="856"/>
      <c r="BC52" s="856"/>
      <c r="BD52" s="856"/>
      <c r="BE52" s="848"/>
      <c r="BF52" s="848"/>
      <c r="BG52" s="848"/>
      <c r="BH52" s="848"/>
      <c r="BI52" s="849"/>
      <c r="BJ52" s="205"/>
      <c r="BK52" s="205"/>
      <c r="BL52" s="205"/>
      <c r="BM52" s="205"/>
      <c r="BN52" s="205"/>
      <c r="BO52" s="218"/>
      <c r="BP52" s="218"/>
      <c r="BQ52" s="215">
        <v>46</v>
      </c>
      <c r="BR52" s="216"/>
      <c r="BS52" s="798"/>
      <c r="BT52" s="799"/>
      <c r="BU52" s="799"/>
      <c r="BV52" s="799"/>
      <c r="BW52" s="799"/>
      <c r="BX52" s="799"/>
      <c r="BY52" s="799"/>
      <c r="BZ52" s="799"/>
      <c r="CA52" s="799"/>
      <c r="CB52" s="799"/>
      <c r="CC52" s="799"/>
      <c r="CD52" s="799"/>
      <c r="CE52" s="799"/>
      <c r="CF52" s="799"/>
      <c r="CG52" s="80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782"/>
      <c r="DW52" s="783"/>
      <c r="DX52" s="783"/>
      <c r="DY52" s="783"/>
      <c r="DZ52" s="784"/>
      <c r="EA52" s="199"/>
    </row>
    <row r="53" spans="1:131" s="200" customFormat="1" ht="26.25" customHeight="1" x14ac:dyDescent="0.2">
      <c r="A53" s="214">
        <v>26</v>
      </c>
      <c r="B53" s="785"/>
      <c r="C53" s="786"/>
      <c r="D53" s="786"/>
      <c r="E53" s="786"/>
      <c r="F53" s="786"/>
      <c r="G53" s="786"/>
      <c r="H53" s="786"/>
      <c r="I53" s="786"/>
      <c r="J53" s="786"/>
      <c r="K53" s="786"/>
      <c r="L53" s="786"/>
      <c r="M53" s="786"/>
      <c r="N53" s="786"/>
      <c r="O53" s="786"/>
      <c r="P53" s="787"/>
      <c r="Q53" s="852"/>
      <c r="R53" s="853"/>
      <c r="S53" s="853"/>
      <c r="T53" s="853"/>
      <c r="U53" s="853"/>
      <c r="V53" s="853"/>
      <c r="W53" s="853"/>
      <c r="X53" s="853"/>
      <c r="Y53" s="853"/>
      <c r="Z53" s="853"/>
      <c r="AA53" s="853"/>
      <c r="AB53" s="853"/>
      <c r="AC53" s="853"/>
      <c r="AD53" s="853"/>
      <c r="AE53" s="854"/>
      <c r="AF53" s="791"/>
      <c r="AG53" s="792"/>
      <c r="AH53" s="792"/>
      <c r="AI53" s="792"/>
      <c r="AJ53" s="793"/>
      <c r="AK53" s="855"/>
      <c r="AL53" s="853"/>
      <c r="AM53" s="853"/>
      <c r="AN53" s="853"/>
      <c r="AO53" s="853"/>
      <c r="AP53" s="853"/>
      <c r="AQ53" s="853"/>
      <c r="AR53" s="853"/>
      <c r="AS53" s="853"/>
      <c r="AT53" s="853"/>
      <c r="AU53" s="853"/>
      <c r="AV53" s="853"/>
      <c r="AW53" s="853"/>
      <c r="AX53" s="853"/>
      <c r="AY53" s="853"/>
      <c r="AZ53" s="856"/>
      <c r="BA53" s="856"/>
      <c r="BB53" s="856"/>
      <c r="BC53" s="856"/>
      <c r="BD53" s="856"/>
      <c r="BE53" s="848"/>
      <c r="BF53" s="848"/>
      <c r="BG53" s="848"/>
      <c r="BH53" s="848"/>
      <c r="BI53" s="849"/>
      <c r="BJ53" s="205"/>
      <c r="BK53" s="205"/>
      <c r="BL53" s="205"/>
      <c r="BM53" s="205"/>
      <c r="BN53" s="205"/>
      <c r="BO53" s="218"/>
      <c r="BP53" s="218"/>
      <c r="BQ53" s="215">
        <v>47</v>
      </c>
      <c r="BR53" s="216"/>
      <c r="BS53" s="798"/>
      <c r="BT53" s="799"/>
      <c r="BU53" s="799"/>
      <c r="BV53" s="799"/>
      <c r="BW53" s="799"/>
      <c r="BX53" s="799"/>
      <c r="BY53" s="799"/>
      <c r="BZ53" s="799"/>
      <c r="CA53" s="799"/>
      <c r="CB53" s="799"/>
      <c r="CC53" s="799"/>
      <c r="CD53" s="799"/>
      <c r="CE53" s="799"/>
      <c r="CF53" s="799"/>
      <c r="CG53" s="80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782"/>
      <c r="DW53" s="783"/>
      <c r="DX53" s="783"/>
      <c r="DY53" s="783"/>
      <c r="DZ53" s="784"/>
      <c r="EA53" s="199"/>
    </row>
    <row r="54" spans="1:131" s="200" customFormat="1" ht="26.25" customHeight="1" x14ac:dyDescent="0.2">
      <c r="A54" s="214">
        <v>27</v>
      </c>
      <c r="B54" s="785"/>
      <c r="C54" s="786"/>
      <c r="D54" s="786"/>
      <c r="E54" s="786"/>
      <c r="F54" s="786"/>
      <c r="G54" s="786"/>
      <c r="H54" s="786"/>
      <c r="I54" s="786"/>
      <c r="J54" s="786"/>
      <c r="K54" s="786"/>
      <c r="L54" s="786"/>
      <c r="M54" s="786"/>
      <c r="N54" s="786"/>
      <c r="O54" s="786"/>
      <c r="P54" s="787"/>
      <c r="Q54" s="852"/>
      <c r="R54" s="853"/>
      <c r="S54" s="853"/>
      <c r="T54" s="853"/>
      <c r="U54" s="853"/>
      <c r="V54" s="853"/>
      <c r="W54" s="853"/>
      <c r="X54" s="853"/>
      <c r="Y54" s="853"/>
      <c r="Z54" s="853"/>
      <c r="AA54" s="853"/>
      <c r="AB54" s="853"/>
      <c r="AC54" s="853"/>
      <c r="AD54" s="853"/>
      <c r="AE54" s="854"/>
      <c r="AF54" s="791"/>
      <c r="AG54" s="792"/>
      <c r="AH54" s="792"/>
      <c r="AI54" s="792"/>
      <c r="AJ54" s="793"/>
      <c r="AK54" s="855"/>
      <c r="AL54" s="853"/>
      <c r="AM54" s="853"/>
      <c r="AN54" s="853"/>
      <c r="AO54" s="853"/>
      <c r="AP54" s="853"/>
      <c r="AQ54" s="853"/>
      <c r="AR54" s="853"/>
      <c r="AS54" s="853"/>
      <c r="AT54" s="853"/>
      <c r="AU54" s="853"/>
      <c r="AV54" s="853"/>
      <c r="AW54" s="853"/>
      <c r="AX54" s="853"/>
      <c r="AY54" s="853"/>
      <c r="AZ54" s="856"/>
      <c r="BA54" s="856"/>
      <c r="BB54" s="856"/>
      <c r="BC54" s="856"/>
      <c r="BD54" s="856"/>
      <c r="BE54" s="848"/>
      <c r="BF54" s="848"/>
      <c r="BG54" s="848"/>
      <c r="BH54" s="848"/>
      <c r="BI54" s="849"/>
      <c r="BJ54" s="205"/>
      <c r="BK54" s="205"/>
      <c r="BL54" s="205"/>
      <c r="BM54" s="205"/>
      <c r="BN54" s="205"/>
      <c r="BO54" s="218"/>
      <c r="BP54" s="218"/>
      <c r="BQ54" s="215">
        <v>48</v>
      </c>
      <c r="BR54" s="216"/>
      <c r="BS54" s="798"/>
      <c r="BT54" s="799"/>
      <c r="BU54" s="799"/>
      <c r="BV54" s="799"/>
      <c r="BW54" s="799"/>
      <c r="BX54" s="799"/>
      <c r="BY54" s="799"/>
      <c r="BZ54" s="799"/>
      <c r="CA54" s="799"/>
      <c r="CB54" s="799"/>
      <c r="CC54" s="799"/>
      <c r="CD54" s="799"/>
      <c r="CE54" s="799"/>
      <c r="CF54" s="799"/>
      <c r="CG54" s="80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782"/>
      <c r="DW54" s="783"/>
      <c r="DX54" s="783"/>
      <c r="DY54" s="783"/>
      <c r="DZ54" s="784"/>
      <c r="EA54" s="199"/>
    </row>
    <row r="55" spans="1:131" s="200" customFormat="1" ht="26.25" customHeight="1" x14ac:dyDescent="0.2">
      <c r="A55" s="214">
        <v>28</v>
      </c>
      <c r="B55" s="785"/>
      <c r="C55" s="786"/>
      <c r="D55" s="786"/>
      <c r="E55" s="786"/>
      <c r="F55" s="786"/>
      <c r="G55" s="786"/>
      <c r="H55" s="786"/>
      <c r="I55" s="786"/>
      <c r="J55" s="786"/>
      <c r="K55" s="786"/>
      <c r="L55" s="786"/>
      <c r="M55" s="786"/>
      <c r="N55" s="786"/>
      <c r="O55" s="786"/>
      <c r="P55" s="787"/>
      <c r="Q55" s="852"/>
      <c r="R55" s="853"/>
      <c r="S55" s="853"/>
      <c r="T55" s="853"/>
      <c r="U55" s="853"/>
      <c r="V55" s="853"/>
      <c r="W55" s="853"/>
      <c r="X55" s="853"/>
      <c r="Y55" s="853"/>
      <c r="Z55" s="853"/>
      <c r="AA55" s="853"/>
      <c r="AB55" s="853"/>
      <c r="AC55" s="853"/>
      <c r="AD55" s="853"/>
      <c r="AE55" s="854"/>
      <c r="AF55" s="791"/>
      <c r="AG55" s="792"/>
      <c r="AH55" s="792"/>
      <c r="AI55" s="792"/>
      <c r="AJ55" s="793"/>
      <c r="AK55" s="855"/>
      <c r="AL55" s="853"/>
      <c r="AM55" s="853"/>
      <c r="AN55" s="853"/>
      <c r="AO55" s="853"/>
      <c r="AP55" s="853"/>
      <c r="AQ55" s="853"/>
      <c r="AR55" s="853"/>
      <c r="AS55" s="853"/>
      <c r="AT55" s="853"/>
      <c r="AU55" s="853"/>
      <c r="AV55" s="853"/>
      <c r="AW55" s="853"/>
      <c r="AX55" s="853"/>
      <c r="AY55" s="853"/>
      <c r="AZ55" s="856"/>
      <c r="BA55" s="856"/>
      <c r="BB55" s="856"/>
      <c r="BC55" s="856"/>
      <c r="BD55" s="856"/>
      <c r="BE55" s="848"/>
      <c r="BF55" s="848"/>
      <c r="BG55" s="848"/>
      <c r="BH55" s="848"/>
      <c r="BI55" s="849"/>
      <c r="BJ55" s="205"/>
      <c r="BK55" s="205"/>
      <c r="BL55" s="205"/>
      <c r="BM55" s="205"/>
      <c r="BN55" s="205"/>
      <c r="BO55" s="218"/>
      <c r="BP55" s="218"/>
      <c r="BQ55" s="215">
        <v>49</v>
      </c>
      <c r="BR55" s="216"/>
      <c r="BS55" s="798"/>
      <c r="BT55" s="799"/>
      <c r="BU55" s="799"/>
      <c r="BV55" s="799"/>
      <c r="BW55" s="799"/>
      <c r="BX55" s="799"/>
      <c r="BY55" s="799"/>
      <c r="BZ55" s="799"/>
      <c r="CA55" s="799"/>
      <c r="CB55" s="799"/>
      <c r="CC55" s="799"/>
      <c r="CD55" s="799"/>
      <c r="CE55" s="799"/>
      <c r="CF55" s="799"/>
      <c r="CG55" s="80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782"/>
      <c r="DW55" s="783"/>
      <c r="DX55" s="783"/>
      <c r="DY55" s="783"/>
      <c r="DZ55" s="784"/>
      <c r="EA55" s="199"/>
    </row>
    <row r="56" spans="1:131" s="200" customFormat="1" ht="26.25" customHeight="1" x14ac:dyDescent="0.2">
      <c r="A56" s="214">
        <v>29</v>
      </c>
      <c r="B56" s="785"/>
      <c r="C56" s="786"/>
      <c r="D56" s="786"/>
      <c r="E56" s="786"/>
      <c r="F56" s="786"/>
      <c r="G56" s="786"/>
      <c r="H56" s="786"/>
      <c r="I56" s="786"/>
      <c r="J56" s="786"/>
      <c r="K56" s="786"/>
      <c r="L56" s="786"/>
      <c r="M56" s="786"/>
      <c r="N56" s="786"/>
      <c r="O56" s="786"/>
      <c r="P56" s="787"/>
      <c r="Q56" s="852"/>
      <c r="R56" s="853"/>
      <c r="S56" s="853"/>
      <c r="T56" s="853"/>
      <c r="U56" s="853"/>
      <c r="V56" s="853"/>
      <c r="W56" s="853"/>
      <c r="X56" s="853"/>
      <c r="Y56" s="853"/>
      <c r="Z56" s="853"/>
      <c r="AA56" s="853"/>
      <c r="AB56" s="853"/>
      <c r="AC56" s="853"/>
      <c r="AD56" s="853"/>
      <c r="AE56" s="854"/>
      <c r="AF56" s="791"/>
      <c r="AG56" s="792"/>
      <c r="AH56" s="792"/>
      <c r="AI56" s="792"/>
      <c r="AJ56" s="793"/>
      <c r="AK56" s="855"/>
      <c r="AL56" s="853"/>
      <c r="AM56" s="853"/>
      <c r="AN56" s="853"/>
      <c r="AO56" s="853"/>
      <c r="AP56" s="853"/>
      <c r="AQ56" s="853"/>
      <c r="AR56" s="853"/>
      <c r="AS56" s="853"/>
      <c r="AT56" s="853"/>
      <c r="AU56" s="853"/>
      <c r="AV56" s="853"/>
      <c r="AW56" s="853"/>
      <c r="AX56" s="853"/>
      <c r="AY56" s="853"/>
      <c r="AZ56" s="856"/>
      <c r="BA56" s="856"/>
      <c r="BB56" s="856"/>
      <c r="BC56" s="856"/>
      <c r="BD56" s="856"/>
      <c r="BE56" s="848"/>
      <c r="BF56" s="848"/>
      <c r="BG56" s="848"/>
      <c r="BH56" s="848"/>
      <c r="BI56" s="849"/>
      <c r="BJ56" s="205"/>
      <c r="BK56" s="205"/>
      <c r="BL56" s="205"/>
      <c r="BM56" s="205"/>
      <c r="BN56" s="205"/>
      <c r="BO56" s="218"/>
      <c r="BP56" s="218"/>
      <c r="BQ56" s="215">
        <v>50</v>
      </c>
      <c r="BR56" s="216"/>
      <c r="BS56" s="798"/>
      <c r="BT56" s="799"/>
      <c r="BU56" s="799"/>
      <c r="BV56" s="799"/>
      <c r="BW56" s="799"/>
      <c r="BX56" s="799"/>
      <c r="BY56" s="799"/>
      <c r="BZ56" s="799"/>
      <c r="CA56" s="799"/>
      <c r="CB56" s="799"/>
      <c r="CC56" s="799"/>
      <c r="CD56" s="799"/>
      <c r="CE56" s="799"/>
      <c r="CF56" s="799"/>
      <c r="CG56" s="80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782"/>
      <c r="DW56" s="783"/>
      <c r="DX56" s="783"/>
      <c r="DY56" s="783"/>
      <c r="DZ56" s="784"/>
      <c r="EA56" s="199"/>
    </row>
    <row r="57" spans="1:131" s="200" customFormat="1" ht="26.25" customHeight="1" x14ac:dyDescent="0.2">
      <c r="A57" s="214">
        <v>30</v>
      </c>
      <c r="B57" s="785"/>
      <c r="C57" s="786"/>
      <c r="D57" s="786"/>
      <c r="E57" s="786"/>
      <c r="F57" s="786"/>
      <c r="G57" s="786"/>
      <c r="H57" s="786"/>
      <c r="I57" s="786"/>
      <c r="J57" s="786"/>
      <c r="K57" s="786"/>
      <c r="L57" s="786"/>
      <c r="M57" s="786"/>
      <c r="N57" s="786"/>
      <c r="O57" s="786"/>
      <c r="P57" s="787"/>
      <c r="Q57" s="852"/>
      <c r="R57" s="853"/>
      <c r="S57" s="853"/>
      <c r="T57" s="853"/>
      <c r="U57" s="853"/>
      <c r="V57" s="853"/>
      <c r="W57" s="853"/>
      <c r="X57" s="853"/>
      <c r="Y57" s="853"/>
      <c r="Z57" s="853"/>
      <c r="AA57" s="853"/>
      <c r="AB57" s="853"/>
      <c r="AC57" s="853"/>
      <c r="AD57" s="853"/>
      <c r="AE57" s="854"/>
      <c r="AF57" s="791"/>
      <c r="AG57" s="792"/>
      <c r="AH57" s="792"/>
      <c r="AI57" s="792"/>
      <c r="AJ57" s="793"/>
      <c r="AK57" s="855"/>
      <c r="AL57" s="853"/>
      <c r="AM57" s="853"/>
      <c r="AN57" s="853"/>
      <c r="AO57" s="853"/>
      <c r="AP57" s="853"/>
      <c r="AQ57" s="853"/>
      <c r="AR57" s="853"/>
      <c r="AS57" s="853"/>
      <c r="AT57" s="853"/>
      <c r="AU57" s="853"/>
      <c r="AV57" s="853"/>
      <c r="AW57" s="853"/>
      <c r="AX57" s="853"/>
      <c r="AY57" s="853"/>
      <c r="AZ57" s="856"/>
      <c r="BA57" s="856"/>
      <c r="BB57" s="856"/>
      <c r="BC57" s="856"/>
      <c r="BD57" s="856"/>
      <c r="BE57" s="848"/>
      <c r="BF57" s="848"/>
      <c r="BG57" s="848"/>
      <c r="BH57" s="848"/>
      <c r="BI57" s="849"/>
      <c r="BJ57" s="205"/>
      <c r="BK57" s="205"/>
      <c r="BL57" s="205"/>
      <c r="BM57" s="205"/>
      <c r="BN57" s="205"/>
      <c r="BO57" s="218"/>
      <c r="BP57" s="218"/>
      <c r="BQ57" s="215">
        <v>51</v>
      </c>
      <c r="BR57" s="216"/>
      <c r="BS57" s="798"/>
      <c r="BT57" s="799"/>
      <c r="BU57" s="799"/>
      <c r="BV57" s="799"/>
      <c r="BW57" s="799"/>
      <c r="BX57" s="799"/>
      <c r="BY57" s="799"/>
      <c r="BZ57" s="799"/>
      <c r="CA57" s="799"/>
      <c r="CB57" s="799"/>
      <c r="CC57" s="799"/>
      <c r="CD57" s="799"/>
      <c r="CE57" s="799"/>
      <c r="CF57" s="799"/>
      <c r="CG57" s="80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782"/>
      <c r="DW57" s="783"/>
      <c r="DX57" s="783"/>
      <c r="DY57" s="783"/>
      <c r="DZ57" s="784"/>
      <c r="EA57" s="199"/>
    </row>
    <row r="58" spans="1:131" s="200" customFormat="1" ht="26.25" customHeight="1" x14ac:dyDescent="0.2">
      <c r="A58" s="214">
        <v>31</v>
      </c>
      <c r="B58" s="785"/>
      <c r="C58" s="786"/>
      <c r="D58" s="786"/>
      <c r="E58" s="786"/>
      <c r="F58" s="786"/>
      <c r="G58" s="786"/>
      <c r="H58" s="786"/>
      <c r="I58" s="786"/>
      <c r="J58" s="786"/>
      <c r="K58" s="786"/>
      <c r="L58" s="786"/>
      <c r="M58" s="786"/>
      <c r="N58" s="786"/>
      <c r="O58" s="786"/>
      <c r="P58" s="787"/>
      <c r="Q58" s="852"/>
      <c r="R58" s="853"/>
      <c r="S58" s="853"/>
      <c r="T58" s="853"/>
      <c r="U58" s="853"/>
      <c r="V58" s="853"/>
      <c r="W58" s="853"/>
      <c r="X58" s="853"/>
      <c r="Y58" s="853"/>
      <c r="Z58" s="853"/>
      <c r="AA58" s="853"/>
      <c r="AB58" s="853"/>
      <c r="AC58" s="853"/>
      <c r="AD58" s="853"/>
      <c r="AE58" s="854"/>
      <c r="AF58" s="791"/>
      <c r="AG58" s="792"/>
      <c r="AH58" s="792"/>
      <c r="AI58" s="792"/>
      <c r="AJ58" s="793"/>
      <c r="AK58" s="855"/>
      <c r="AL58" s="853"/>
      <c r="AM58" s="853"/>
      <c r="AN58" s="853"/>
      <c r="AO58" s="853"/>
      <c r="AP58" s="853"/>
      <c r="AQ58" s="853"/>
      <c r="AR58" s="853"/>
      <c r="AS58" s="853"/>
      <c r="AT58" s="853"/>
      <c r="AU58" s="853"/>
      <c r="AV58" s="853"/>
      <c r="AW58" s="853"/>
      <c r="AX58" s="853"/>
      <c r="AY58" s="853"/>
      <c r="AZ58" s="856"/>
      <c r="BA58" s="856"/>
      <c r="BB58" s="856"/>
      <c r="BC58" s="856"/>
      <c r="BD58" s="856"/>
      <c r="BE58" s="848"/>
      <c r="BF58" s="848"/>
      <c r="BG58" s="848"/>
      <c r="BH58" s="848"/>
      <c r="BI58" s="849"/>
      <c r="BJ58" s="205"/>
      <c r="BK58" s="205"/>
      <c r="BL58" s="205"/>
      <c r="BM58" s="205"/>
      <c r="BN58" s="205"/>
      <c r="BO58" s="218"/>
      <c r="BP58" s="218"/>
      <c r="BQ58" s="215">
        <v>52</v>
      </c>
      <c r="BR58" s="216"/>
      <c r="BS58" s="798"/>
      <c r="BT58" s="799"/>
      <c r="BU58" s="799"/>
      <c r="BV58" s="799"/>
      <c r="BW58" s="799"/>
      <c r="BX58" s="799"/>
      <c r="BY58" s="799"/>
      <c r="BZ58" s="799"/>
      <c r="CA58" s="799"/>
      <c r="CB58" s="799"/>
      <c r="CC58" s="799"/>
      <c r="CD58" s="799"/>
      <c r="CE58" s="799"/>
      <c r="CF58" s="799"/>
      <c r="CG58" s="80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782"/>
      <c r="DW58" s="783"/>
      <c r="DX58" s="783"/>
      <c r="DY58" s="783"/>
      <c r="DZ58" s="784"/>
      <c r="EA58" s="199"/>
    </row>
    <row r="59" spans="1:131" s="200" customFormat="1" ht="26.25" customHeight="1" x14ac:dyDescent="0.2">
      <c r="A59" s="214">
        <v>32</v>
      </c>
      <c r="B59" s="785"/>
      <c r="C59" s="786"/>
      <c r="D59" s="786"/>
      <c r="E59" s="786"/>
      <c r="F59" s="786"/>
      <c r="G59" s="786"/>
      <c r="H59" s="786"/>
      <c r="I59" s="786"/>
      <c r="J59" s="786"/>
      <c r="K59" s="786"/>
      <c r="L59" s="786"/>
      <c r="M59" s="786"/>
      <c r="N59" s="786"/>
      <c r="O59" s="786"/>
      <c r="P59" s="787"/>
      <c r="Q59" s="852"/>
      <c r="R59" s="853"/>
      <c r="S59" s="853"/>
      <c r="T59" s="853"/>
      <c r="U59" s="853"/>
      <c r="V59" s="853"/>
      <c r="W59" s="853"/>
      <c r="X59" s="853"/>
      <c r="Y59" s="853"/>
      <c r="Z59" s="853"/>
      <c r="AA59" s="853"/>
      <c r="AB59" s="853"/>
      <c r="AC59" s="853"/>
      <c r="AD59" s="853"/>
      <c r="AE59" s="854"/>
      <c r="AF59" s="791"/>
      <c r="AG59" s="792"/>
      <c r="AH59" s="792"/>
      <c r="AI59" s="792"/>
      <c r="AJ59" s="793"/>
      <c r="AK59" s="855"/>
      <c r="AL59" s="853"/>
      <c r="AM59" s="853"/>
      <c r="AN59" s="853"/>
      <c r="AO59" s="853"/>
      <c r="AP59" s="853"/>
      <c r="AQ59" s="853"/>
      <c r="AR59" s="853"/>
      <c r="AS59" s="853"/>
      <c r="AT59" s="853"/>
      <c r="AU59" s="853"/>
      <c r="AV59" s="853"/>
      <c r="AW59" s="853"/>
      <c r="AX59" s="853"/>
      <c r="AY59" s="853"/>
      <c r="AZ59" s="856"/>
      <c r="BA59" s="856"/>
      <c r="BB59" s="856"/>
      <c r="BC59" s="856"/>
      <c r="BD59" s="856"/>
      <c r="BE59" s="848"/>
      <c r="BF59" s="848"/>
      <c r="BG59" s="848"/>
      <c r="BH59" s="848"/>
      <c r="BI59" s="849"/>
      <c r="BJ59" s="205"/>
      <c r="BK59" s="205"/>
      <c r="BL59" s="205"/>
      <c r="BM59" s="205"/>
      <c r="BN59" s="205"/>
      <c r="BO59" s="218"/>
      <c r="BP59" s="218"/>
      <c r="BQ59" s="215">
        <v>53</v>
      </c>
      <c r="BR59" s="216"/>
      <c r="BS59" s="798"/>
      <c r="BT59" s="799"/>
      <c r="BU59" s="799"/>
      <c r="BV59" s="799"/>
      <c r="BW59" s="799"/>
      <c r="BX59" s="799"/>
      <c r="BY59" s="799"/>
      <c r="BZ59" s="799"/>
      <c r="CA59" s="799"/>
      <c r="CB59" s="799"/>
      <c r="CC59" s="799"/>
      <c r="CD59" s="799"/>
      <c r="CE59" s="799"/>
      <c r="CF59" s="799"/>
      <c r="CG59" s="80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782"/>
      <c r="DW59" s="783"/>
      <c r="DX59" s="783"/>
      <c r="DY59" s="783"/>
      <c r="DZ59" s="784"/>
      <c r="EA59" s="199"/>
    </row>
    <row r="60" spans="1:131" s="200" customFormat="1" ht="26.25" customHeight="1" x14ac:dyDescent="0.2">
      <c r="A60" s="214">
        <v>33</v>
      </c>
      <c r="B60" s="785"/>
      <c r="C60" s="786"/>
      <c r="D60" s="786"/>
      <c r="E60" s="786"/>
      <c r="F60" s="786"/>
      <c r="G60" s="786"/>
      <c r="H60" s="786"/>
      <c r="I60" s="786"/>
      <c r="J60" s="786"/>
      <c r="K60" s="786"/>
      <c r="L60" s="786"/>
      <c r="M60" s="786"/>
      <c r="N60" s="786"/>
      <c r="O60" s="786"/>
      <c r="P60" s="787"/>
      <c r="Q60" s="852"/>
      <c r="R60" s="853"/>
      <c r="S60" s="853"/>
      <c r="T60" s="853"/>
      <c r="U60" s="853"/>
      <c r="V60" s="853"/>
      <c r="W60" s="853"/>
      <c r="X60" s="853"/>
      <c r="Y60" s="853"/>
      <c r="Z60" s="853"/>
      <c r="AA60" s="853"/>
      <c r="AB60" s="853"/>
      <c r="AC60" s="853"/>
      <c r="AD60" s="853"/>
      <c r="AE60" s="854"/>
      <c r="AF60" s="791"/>
      <c r="AG60" s="792"/>
      <c r="AH60" s="792"/>
      <c r="AI60" s="792"/>
      <c r="AJ60" s="793"/>
      <c r="AK60" s="855"/>
      <c r="AL60" s="853"/>
      <c r="AM60" s="853"/>
      <c r="AN60" s="853"/>
      <c r="AO60" s="853"/>
      <c r="AP60" s="853"/>
      <c r="AQ60" s="853"/>
      <c r="AR60" s="853"/>
      <c r="AS60" s="853"/>
      <c r="AT60" s="853"/>
      <c r="AU60" s="853"/>
      <c r="AV60" s="853"/>
      <c r="AW60" s="853"/>
      <c r="AX60" s="853"/>
      <c r="AY60" s="853"/>
      <c r="AZ60" s="856"/>
      <c r="BA60" s="856"/>
      <c r="BB60" s="856"/>
      <c r="BC60" s="856"/>
      <c r="BD60" s="856"/>
      <c r="BE60" s="848"/>
      <c r="BF60" s="848"/>
      <c r="BG60" s="848"/>
      <c r="BH60" s="848"/>
      <c r="BI60" s="849"/>
      <c r="BJ60" s="205"/>
      <c r="BK60" s="205"/>
      <c r="BL60" s="205"/>
      <c r="BM60" s="205"/>
      <c r="BN60" s="205"/>
      <c r="BO60" s="218"/>
      <c r="BP60" s="218"/>
      <c r="BQ60" s="215">
        <v>54</v>
      </c>
      <c r="BR60" s="216"/>
      <c r="BS60" s="798"/>
      <c r="BT60" s="799"/>
      <c r="BU60" s="799"/>
      <c r="BV60" s="799"/>
      <c r="BW60" s="799"/>
      <c r="BX60" s="799"/>
      <c r="BY60" s="799"/>
      <c r="BZ60" s="799"/>
      <c r="CA60" s="799"/>
      <c r="CB60" s="799"/>
      <c r="CC60" s="799"/>
      <c r="CD60" s="799"/>
      <c r="CE60" s="799"/>
      <c r="CF60" s="799"/>
      <c r="CG60" s="80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782"/>
      <c r="DW60" s="783"/>
      <c r="DX60" s="783"/>
      <c r="DY60" s="783"/>
      <c r="DZ60" s="784"/>
      <c r="EA60" s="199"/>
    </row>
    <row r="61" spans="1:131" s="200" customFormat="1" ht="26.25" customHeight="1" thickBot="1" x14ac:dyDescent="0.25">
      <c r="A61" s="214">
        <v>34</v>
      </c>
      <c r="B61" s="785"/>
      <c r="C61" s="786"/>
      <c r="D61" s="786"/>
      <c r="E61" s="786"/>
      <c r="F61" s="786"/>
      <c r="G61" s="786"/>
      <c r="H61" s="786"/>
      <c r="I61" s="786"/>
      <c r="J61" s="786"/>
      <c r="K61" s="786"/>
      <c r="L61" s="786"/>
      <c r="M61" s="786"/>
      <c r="N61" s="786"/>
      <c r="O61" s="786"/>
      <c r="P61" s="787"/>
      <c r="Q61" s="852"/>
      <c r="R61" s="853"/>
      <c r="S61" s="853"/>
      <c r="T61" s="853"/>
      <c r="U61" s="853"/>
      <c r="V61" s="853"/>
      <c r="W61" s="853"/>
      <c r="X61" s="853"/>
      <c r="Y61" s="853"/>
      <c r="Z61" s="853"/>
      <c r="AA61" s="853"/>
      <c r="AB61" s="853"/>
      <c r="AC61" s="853"/>
      <c r="AD61" s="853"/>
      <c r="AE61" s="854"/>
      <c r="AF61" s="791"/>
      <c r="AG61" s="792"/>
      <c r="AH61" s="792"/>
      <c r="AI61" s="792"/>
      <c r="AJ61" s="793"/>
      <c r="AK61" s="855"/>
      <c r="AL61" s="853"/>
      <c r="AM61" s="853"/>
      <c r="AN61" s="853"/>
      <c r="AO61" s="853"/>
      <c r="AP61" s="853"/>
      <c r="AQ61" s="853"/>
      <c r="AR61" s="853"/>
      <c r="AS61" s="853"/>
      <c r="AT61" s="853"/>
      <c r="AU61" s="853"/>
      <c r="AV61" s="853"/>
      <c r="AW61" s="853"/>
      <c r="AX61" s="853"/>
      <c r="AY61" s="853"/>
      <c r="AZ61" s="856"/>
      <c r="BA61" s="856"/>
      <c r="BB61" s="856"/>
      <c r="BC61" s="856"/>
      <c r="BD61" s="856"/>
      <c r="BE61" s="848"/>
      <c r="BF61" s="848"/>
      <c r="BG61" s="848"/>
      <c r="BH61" s="848"/>
      <c r="BI61" s="849"/>
      <c r="BJ61" s="205"/>
      <c r="BK61" s="205"/>
      <c r="BL61" s="205"/>
      <c r="BM61" s="205"/>
      <c r="BN61" s="205"/>
      <c r="BO61" s="218"/>
      <c r="BP61" s="218"/>
      <c r="BQ61" s="215">
        <v>55</v>
      </c>
      <c r="BR61" s="216"/>
      <c r="BS61" s="798"/>
      <c r="BT61" s="799"/>
      <c r="BU61" s="799"/>
      <c r="BV61" s="799"/>
      <c r="BW61" s="799"/>
      <c r="BX61" s="799"/>
      <c r="BY61" s="799"/>
      <c r="BZ61" s="799"/>
      <c r="CA61" s="799"/>
      <c r="CB61" s="799"/>
      <c r="CC61" s="799"/>
      <c r="CD61" s="799"/>
      <c r="CE61" s="799"/>
      <c r="CF61" s="799"/>
      <c r="CG61" s="80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782"/>
      <c r="DW61" s="783"/>
      <c r="DX61" s="783"/>
      <c r="DY61" s="783"/>
      <c r="DZ61" s="784"/>
      <c r="EA61" s="199"/>
    </row>
    <row r="62" spans="1:131" s="200" customFormat="1" ht="26.25" customHeight="1" x14ac:dyDescent="0.2">
      <c r="A62" s="214">
        <v>35</v>
      </c>
      <c r="B62" s="785"/>
      <c r="C62" s="786"/>
      <c r="D62" s="786"/>
      <c r="E62" s="786"/>
      <c r="F62" s="786"/>
      <c r="G62" s="786"/>
      <c r="H62" s="786"/>
      <c r="I62" s="786"/>
      <c r="J62" s="786"/>
      <c r="K62" s="786"/>
      <c r="L62" s="786"/>
      <c r="M62" s="786"/>
      <c r="N62" s="786"/>
      <c r="O62" s="786"/>
      <c r="P62" s="787"/>
      <c r="Q62" s="852"/>
      <c r="R62" s="853"/>
      <c r="S62" s="853"/>
      <c r="T62" s="853"/>
      <c r="U62" s="853"/>
      <c r="V62" s="853"/>
      <c r="W62" s="853"/>
      <c r="X62" s="853"/>
      <c r="Y62" s="853"/>
      <c r="Z62" s="853"/>
      <c r="AA62" s="853"/>
      <c r="AB62" s="853"/>
      <c r="AC62" s="853"/>
      <c r="AD62" s="853"/>
      <c r="AE62" s="854"/>
      <c r="AF62" s="791"/>
      <c r="AG62" s="792"/>
      <c r="AH62" s="792"/>
      <c r="AI62" s="792"/>
      <c r="AJ62" s="793"/>
      <c r="AK62" s="855"/>
      <c r="AL62" s="853"/>
      <c r="AM62" s="853"/>
      <c r="AN62" s="853"/>
      <c r="AO62" s="853"/>
      <c r="AP62" s="853"/>
      <c r="AQ62" s="853"/>
      <c r="AR62" s="853"/>
      <c r="AS62" s="853"/>
      <c r="AT62" s="853"/>
      <c r="AU62" s="853"/>
      <c r="AV62" s="853"/>
      <c r="AW62" s="853"/>
      <c r="AX62" s="853"/>
      <c r="AY62" s="853"/>
      <c r="AZ62" s="856"/>
      <c r="BA62" s="856"/>
      <c r="BB62" s="856"/>
      <c r="BC62" s="856"/>
      <c r="BD62" s="856"/>
      <c r="BE62" s="848"/>
      <c r="BF62" s="848"/>
      <c r="BG62" s="848"/>
      <c r="BH62" s="848"/>
      <c r="BI62" s="849"/>
      <c r="BJ62" s="864" t="s">
        <v>385</v>
      </c>
      <c r="BK62" s="827"/>
      <c r="BL62" s="827"/>
      <c r="BM62" s="827"/>
      <c r="BN62" s="828"/>
      <c r="BO62" s="218"/>
      <c r="BP62" s="218"/>
      <c r="BQ62" s="215">
        <v>56</v>
      </c>
      <c r="BR62" s="216"/>
      <c r="BS62" s="798"/>
      <c r="BT62" s="799"/>
      <c r="BU62" s="799"/>
      <c r="BV62" s="799"/>
      <c r="BW62" s="799"/>
      <c r="BX62" s="799"/>
      <c r="BY62" s="799"/>
      <c r="BZ62" s="799"/>
      <c r="CA62" s="799"/>
      <c r="CB62" s="799"/>
      <c r="CC62" s="799"/>
      <c r="CD62" s="799"/>
      <c r="CE62" s="799"/>
      <c r="CF62" s="799"/>
      <c r="CG62" s="80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782"/>
      <c r="DW62" s="783"/>
      <c r="DX62" s="783"/>
      <c r="DY62" s="783"/>
      <c r="DZ62" s="784"/>
      <c r="EA62" s="199"/>
    </row>
    <row r="63" spans="1:131" s="200" customFormat="1" ht="26.25" customHeight="1" thickBot="1" x14ac:dyDescent="0.25">
      <c r="A63" s="217" t="s">
        <v>370</v>
      </c>
      <c r="B63" s="811" t="s">
        <v>386</v>
      </c>
      <c r="C63" s="812"/>
      <c r="D63" s="812"/>
      <c r="E63" s="812"/>
      <c r="F63" s="812"/>
      <c r="G63" s="812"/>
      <c r="H63" s="812"/>
      <c r="I63" s="812"/>
      <c r="J63" s="812"/>
      <c r="K63" s="812"/>
      <c r="L63" s="812"/>
      <c r="M63" s="812"/>
      <c r="N63" s="812"/>
      <c r="O63" s="812"/>
      <c r="P63" s="813"/>
      <c r="Q63" s="857"/>
      <c r="R63" s="858"/>
      <c r="S63" s="858"/>
      <c r="T63" s="858"/>
      <c r="U63" s="858"/>
      <c r="V63" s="858"/>
      <c r="W63" s="858"/>
      <c r="X63" s="858"/>
      <c r="Y63" s="858"/>
      <c r="Z63" s="858"/>
      <c r="AA63" s="858"/>
      <c r="AB63" s="858"/>
      <c r="AC63" s="858"/>
      <c r="AD63" s="858"/>
      <c r="AE63" s="859"/>
      <c r="AF63" s="860">
        <v>1568</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224</v>
      </c>
      <c r="BK63" s="869"/>
      <c r="BL63" s="869"/>
      <c r="BM63" s="869"/>
      <c r="BN63" s="870"/>
      <c r="BO63" s="218"/>
      <c r="BP63" s="218"/>
      <c r="BQ63" s="215">
        <v>57</v>
      </c>
      <c r="BR63" s="216"/>
      <c r="BS63" s="798"/>
      <c r="BT63" s="799"/>
      <c r="BU63" s="799"/>
      <c r="BV63" s="799"/>
      <c r="BW63" s="799"/>
      <c r="BX63" s="799"/>
      <c r="BY63" s="799"/>
      <c r="BZ63" s="799"/>
      <c r="CA63" s="799"/>
      <c r="CB63" s="799"/>
      <c r="CC63" s="799"/>
      <c r="CD63" s="799"/>
      <c r="CE63" s="799"/>
      <c r="CF63" s="799"/>
      <c r="CG63" s="80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782"/>
      <c r="DW63" s="783"/>
      <c r="DX63" s="783"/>
      <c r="DY63" s="783"/>
      <c r="DZ63" s="784"/>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8"/>
      <c r="BT64" s="799"/>
      <c r="BU64" s="799"/>
      <c r="BV64" s="799"/>
      <c r="BW64" s="799"/>
      <c r="BX64" s="799"/>
      <c r="BY64" s="799"/>
      <c r="BZ64" s="799"/>
      <c r="CA64" s="799"/>
      <c r="CB64" s="799"/>
      <c r="CC64" s="799"/>
      <c r="CD64" s="799"/>
      <c r="CE64" s="799"/>
      <c r="CF64" s="799"/>
      <c r="CG64" s="80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782"/>
      <c r="DW64" s="783"/>
      <c r="DX64" s="783"/>
      <c r="DY64" s="783"/>
      <c r="DZ64" s="784"/>
      <c r="EA64" s="199"/>
    </row>
    <row r="65" spans="1:131" s="200" customFormat="1" ht="26.25" customHeight="1" thickBot="1" x14ac:dyDescent="0.25">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8"/>
      <c r="BT65" s="799"/>
      <c r="BU65" s="799"/>
      <c r="BV65" s="799"/>
      <c r="BW65" s="799"/>
      <c r="BX65" s="799"/>
      <c r="BY65" s="799"/>
      <c r="BZ65" s="799"/>
      <c r="CA65" s="799"/>
      <c r="CB65" s="799"/>
      <c r="CC65" s="799"/>
      <c r="CD65" s="799"/>
      <c r="CE65" s="799"/>
      <c r="CF65" s="799"/>
      <c r="CG65" s="80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782"/>
      <c r="DW65" s="783"/>
      <c r="DX65" s="783"/>
      <c r="DY65" s="783"/>
      <c r="DZ65" s="784"/>
      <c r="EA65" s="199"/>
    </row>
    <row r="66" spans="1:131" s="200" customFormat="1" ht="26.25" customHeight="1" x14ac:dyDescent="0.2">
      <c r="A66" s="770" t="s">
        <v>388</v>
      </c>
      <c r="B66" s="771"/>
      <c r="C66" s="771"/>
      <c r="D66" s="771"/>
      <c r="E66" s="771"/>
      <c r="F66" s="771"/>
      <c r="G66" s="771"/>
      <c r="H66" s="771"/>
      <c r="I66" s="771"/>
      <c r="J66" s="771"/>
      <c r="K66" s="771"/>
      <c r="L66" s="771"/>
      <c r="M66" s="771"/>
      <c r="N66" s="771"/>
      <c r="O66" s="771"/>
      <c r="P66" s="772"/>
      <c r="Q66" s="747" t="s">
        <v>374</v>
      </c>
      <c r="R66" s="748"/>
      <c r="S66" s="748"/>
      <c r="T66" s="748"/>
      <c r="U66" s="749"/>
      <c r="V66" s="747" t="s">
        <v>375</v>
      </c>
      <c r="W66" s="748"/>
      <c r="X66" s="748"/>
      <c r="Y66" s="748"/>
      <c r="Z66" s="749"/>
      <c r="AA66" s="747" t="s">
        <v>376</v>
      </c>
      <c r="AB66" s="748"/>
      <c r="AC66" s="748"/>
      <c r="AD66" s="748"/>
      <c r="AE66" s="749"/>
      <c r="AF66" s="871" t="s">
        <v>377</v>
      </c>
      <c r="AG66" s="834"/>
      <c r="AH66" s="834"/>
      <c r="AI66" s="834"/>
      <c r="AJ66" s="872"/>
      <c r="AK66" s="747" t="s">
        <v>378</v>
      </c>
      <c r="AL66" s="771"/>
      <c r="AM66" s="771"/>
      <c r="AN66" s="771"/>
      <c r="AO66" s="772"/>
      <c r="AP66" s="747" t="s">
        <v>379</v>
      </c>
      <c r="AQ66" s="748"/>
      <c r="AR66" s="748"/>
      <c r="AS66" s="748"/>
      <c r="AT66" s="749"/>
      <c r="AU66" s="747" t="s">
        <v>389</v>
      </c>
      <c r="AV66" s="748"/>
      <c r="AW66" s="748"/>
      <c r="AX66" s="748"/>
      <c r="AY66" s="749"/>
      <c r="AZ66" s="747" t="s">
        <v>358</v>
      </c>
      <c r="BA66" s="748"/>
      <c r="BB66" s="748"/>
      <c r="BC66" s="748"/>
      <c r="BD66" s="75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5">
      <c r="A67" s="773"/>
      <c r="B67" s="774"/>
      <c r="C67" s="774"/>
      <c r="D67" s="774"/>
      <c r="E67" s="774"/>
      <c r="F67" s="774"/>
      <c r="G67" s="774"/>
      <c r="H67" s="774"/>
      <c r="I67" s="774"/>
      <c r="J67" s="774"/>
      <c r="K67" s="774"/>
      <c r="L67" s="774"/>
      <c r="M67" s="774"/>
      <c r="N67" s="774"/>
      <c r="O67" s="774"/>
      <c r="P67" s="775"/>
      <c r="Q67" s="750"/>
      <c r="R67" s="751"/>
      <c r="S67" s="751"/>
      <c r="T67" s="751"/>
      <c r="U67" s="752"/>
      <c r="V67" s="750"/>
      <c r="W67" s="751"/>
      <c r="X67" s="751"/>
      <c r="Y67" s="751"/>
      <c r="Z67" s="752"/>
      <c r="AA67" s="750"/>
      <c r="AB67" s="751"/>
      <c r="AC67" s="751"/>
      <c r="AD67" s="751"/>
      <c r="AE67" s="752"/>
      <c r="AF67" s="873"/>
      <c r="AG67" s="837"/>
      <c r="AH67" s="837"/>
      <c r="AI67" s="837"/>
      <c r="AJ67" s="874"/>
      <c r="AK67" s="875"/>
      <c r="AL67" s="774"/>
      <c r="AM67" s="774"/>
      <c r="AN67" s="774"/>
      <c r="AO67" s="775"/>
      <c r="AP67" s="750"/>
      <c r="AQ67" s="751"/>
      <c r="AR67" s="751"/>
      <c r="AS67" s="751"/>
      <c r="AT67" s="752"/>
      <c r="AU67" s="750"/>
      <c r="AV67" s="751"/>
      <c r="AW67" s="751"/>
      <c r="AX67" s="751"/>
      <c r="AY67" s="752"/>
      <c r="AZ67" s="750"/>
      <c r="BA67" s="751"/>
      <c r="BB67" s="751"/>
      <c r="BC67" s="751"/>
      <c r="BD67" s="76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2">
      <c r="A68" s="211">
        <v>1</v>
      </c>
      <c r="B68" s="892" t="s">
        <v>528</v>
      </c>
      <c r="C68" s="893"/>
      <c r="D68" s="893"/>
      <c r="E68" s="893"/>
      <c r="F68" s="893"/>
      <c r="G68" s="893"/>
      <c r="H68" s="893"/>
      <c r="I68" s="893"/>
      <c r="J68" s="893"/>
      <c r="K68" s="893"/>
      <c r="L68" s="893"/>
      <c r="M68" s="893"/>
      <c r="N68" s="893"/>
      <c r="O68" s="893"/>
      <c r="P68" s="894"/>
      <c r="Q68" s="895">
        <v>7975</v>
      </c>
      <c r="R68" s="890"/>
      <c r="S68" s="890"/>
      <c r="T68" s="890"/>
      <c r="U68" s="891"/>
      <c r="V68" s="889">
        <v>7372</v>
      </c>
      <c r="W68" s="890"/>
      <c r="X68" s="890"/>
      <c r="Y68" s="890"/>
      <c r="Z68" s="891"/>
      <c r="AA68" s="889">
        <v>603</v>
      </c>
      <c r="AB68" s="890"/>
      <c r="AC68" s="890"/>
      <c r="AD68" s="890"/>
      <c r="AE68" s="891"/>
      <c r="AF68" s="889">
        <v>603</v>
      </c>
      <c r="AG68" s="890"/>
      <c r="AH68" s="890"/>
      <c r="AI68" s="890"/>
      <c r="AJ68" s="891"/>
      <c r="AK68" s="889">
        <v>173</v>
      </c>
      <c r="AL68" s="890"/>
      <c r="AM68" s="890"/>
      <c r="AN68" s="890"/>
      <c r="AO68" s="891"/>
      <c r="AP68" s="889">
        <v>4468</v>
      </c>
      <c r="AQ68" s="890"/>
      <c r="AR68" s="890"/>
      <c r="AS68" s="890"/>
      <c r="AT68" s="891"/>
      <c r="AU68" s="889">
        <v>192</v>
      </c>
      <c r="AV68" s="890"/>
      <c r="AW68" s="890"/>
      <c r="AX68" s="890"/>
      <c r="AY68" s="891"/>
      <c r="AZ68" s="885"/>
      <c r="BA68" s="885"/>
      <c r="BB68" s="885"/>
      <c r="BC68" s="885"/>
      <c r="BD68" s="886"/>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2">
      <c r="A69" s="214">
        <v>2</v>
      </c>
      <c r="B69" s="744" t="s">
        <v>529</v>
      </c>
      <c r="C69" s="745"/>
      <c r="D69" s="745"/>
      <c r="E69" s="745"/>
      <c r="F69" s="745"/>
      <c r="G69" s="745"/>
      <c r="H69" s="745"/>
      <c r="I69" s="745"/>
      <c r="J69" s="745"/>
      <c r="K69" s="745"/>
      <c r="L69" s="745"/>
      <c r="M69" s="745"/>
      <c r="N69" s="745"/>
      <c r="O69" s="745"/>
      <c r="P69" s="746"/>
      <c r="Q69" s="740">
        <v>123281</v>
      </c>
      <c r="R69" s="741"/>
      <c r="S69" s="741"/>
      <c r="T69" s="741"/>
      <c r="U69" s="742"/>
      <c r="V69" s="743">
        <v>119183</v>
      </c>
      <c r="W69" s="741"/>
      <c r="X69" s="741"/>
      <c r="Y69" s="741"/>
      <c r="Z69" s="742"/>
      <c r="AA69" s="743">
        <v>4098</v>
      </c>
      <c r="AB69" s="741"/>
      <c r="AC69" s="741"/>
      <c r="AD69" s="741"/>
      <c r="AE69" s="742"/>
      <c r="AF69" s="743">
        <v>26475</v>
      </c>
      <c r="AG69" s="741"/>
      <c r="AH69" s="741"/>
      <c r="AI69" s="741"/>
      <c r="AJ69" s="742"/>
      <c r="AK69" s="743" t="s">
        <v>475</v>
      </c>
      <c r="AL69" s="741"/>
      <c r="AM69" s="741"/>
      <c r="AN69" s="741"/>
      <c r="AO69" s="742"/>
      <c r="AP69" s="743" t="s">
        <v>475</v>
      </c>
      <c r="AQ69" s="741"/>
      <c r="AR69" s="741"/>
      <c r="AS69" s="741"/>
      <c r="AT69" s="742"/>
      <c r="AU69" s="743" t="s">
        <v>475</v>
      </c>
      <c r="AV69" s="741"/>
      <c r="AW69" s="741"/>
      <c r="AX69" s="741"/>
      <c r="AY69" s="742"/>
      <c r="AZ69" s="887" t="s">
        <v>533</v>
      </c>
      <c r="BA69" s="887"/>
      <c r="BB69" s="887"/>
      <c r="BC69" s="887"/>
      <c r="BD69" s="888"/>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2">
      <c r="A70" s="214">
        <v>3</v>
      </c>
      <c r="B70" s="744" t="s">
        <v>530</v>
      </c>
      <c r="C70" s="745"/>
      <c r="D70" s="745"/>
      <c r="E70" s="745"/>
      <c r="F70" s="745"/>
      <c r="G70" s="745"/>
      <c r="H70" s="745"/>
      <c r="I70" s="745"/>
      <c r="J70" s="745"/>
      <c r="K70" s="745"/>
      <c r="L70" s="745"/>
      <c r="M70" s="745"/>
      <c r="N70" s="745"/>
      <c r="O70" s="745"/>
      <c r="P70" s="746"/>
      <c r="Q70" s="740">
        <v>73047</v>
      </c>
      <c r="R70" s="741"/>
      <c r="S70" s="741"/>
      <c r="T70" s="741"/>
      <c r="U70" s="742"/>
      <c r="V70" s="743">
        <v>69824</v>
      </c>
      <c r="W70" s="741"/>
      <c r="X70" s="741"/>
      <c r="Y70" s="741"/>
      <c r="Z70" s="742"/>
      <c r="AA70" s="743">
        <v>3223</v>
      </c>
      <c r="AB70" s="741"/>
      <c r="AC70" s="741"/>
      <c r="AD70" s="741"/>
      <c r="AE70" s="742"/>
      <c r="AF70" s="743">
        <v>3223</v>
      </c>
      <c r="AG70" s="741"/>
      <c r="AH70" s="741"/>
      <c r="AI70" s="741"/>
      <c r="AJ70" s="742"/>
      <c r="AK70" s="743">
        <v>1866</v>
      </c>
      <c r="AL70" s="741"/>
      <c r="AM70" s="741"/>
      <c r="AN70" s="741"/>
      <c r="AO70" s="742"/>
      <c r="AP70" s="743">
        <v>35815</v>
      </c>
      <c r="AQ70" s="741"/>
      <c r="AR70" s="741"/>
      <c r="AS70" s="741"/>
      <c r="AT70" s="742"/>
      <c r="AU70" s="850">
        <v>1039</v>
      </c>
      <c r="AV70" s="850"/>
      <c r="AW70" s="850"/>
      <c r="AX70" s="850"/>
      <c r="AY70" s="850"/>
      <c r="AZ70" s="887"/>
      <c r="BA70" s="887"/>
      <c r="BB70" s="887"/>
      <c r="BC70" s="887"/>
      <c r="BD70" s="888"/>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2">
      <c r="A71" s="214">
        <v>4</v>
      </c>
      <c r="B71" s="737" t="s">
        <v>531</v>
      </c>
      <c r="C71" s="738"/>
      <c r="D71" s="738"/>
      <c r="E71" s="738"/>
      <c r="F71" s="738"/>
      <c r="G71" s="738"/>
      <c r="H71" s="738"/>
      <c r="I71" s="738"/>
      <c r="J71" s="738"/>
      <c r="K71" s="738"/>
      <c r="L71" s="738"/>
      <c r="M71" s="738"/>
      <c r="N71" s="738"/>
      <c r="O71" s="738"/>
      <c r="P71" s="739"/>
      <c r="Q71" s="740">
        <v>5132</v>
      </c>
      <c r="R71" s="741"/>
      <c r="S71" s="741"/>
      <c r="T71" s="741"/>
      <c r="U71" s="742"/>
      <c r="V71" s="743">
        <v>5056</v>
      </c>
      <c r="W71" s="741"/>
      <c r="X71" s="741"/>
      <c r="Y71" s="741"/>
      <c r="Z71" s="742"/>
      <c r="AA71" s="743">
        <v>76</v>
      </c>
      <c r="AB71" s="741"/>
      <c r="AC71" s="741"/>
      <c r="AD71" s="741"/>
      <c r="AE71" s="742"/>
      <c r="AF71" s="743">
        <v>76</v>
      </c>
      <c r="AG71" s="741"/>
      <c r="AH71" s="741"/>
      <c r="AI71" s="741"/>
      <c r="AJ71" s="742"/>
      <c r="AK71" s="743">
        <v>1017</v>
      </c>
      <c r="AL71" s="741"/>
      <c r="AM71" s="741"/>
      <c r="AN71" s="741"/>
      <c r="AO71" s="742"/>
      <c r="AP71" s="743" t="s">
        <v>475</v>
      </c>
      <c r="AQ71" s="741"/>
      <c r="AR71" s="741"/>
      <c r="AS71" s="741"/>
      <c r="AT71" s="742"/>
      <c r="AU71" s="850" t="s">
        <v>475</v>
      </c>
      <c r="AV71" s="850"/>
      <c r="AW71" s="850"/>
      <c r="AX71" s="850"/>
      <c r="AY71" s="850"/>
      <c r="AZ71" s="887"/>
      <c r="BA71" s="887"/>
      <c r="BB71" s="887"/>
      <c r="BC71" s="887"/>
      <c r="BD71" s="888"/>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2">
      <c r="A72" s="214">
        <v>5</v>
      </c>
      <c r="B72" s="737" t="s">
        <v>532</v>
      </c>
      <c r="C72" s="738"/>
      <c r="D72" s="738"/>
      <c r="E72" s="738"/>
      <c r="F72" s="738"/>
      <c r="G72" s="738"/>
      <c r="H72" s="738"/>
      <c r="I72" s="738"/>
      <c r="J72" s="738"/>
      <c r="K72" s="738"/>
      <c r="L72" s="738"/>
      <c r="M72" s="738"/>
      <c r="N72" s="738"/>
      <c r="O72" s="738"/>
      <c r="P72" s="739"/>
      <c r="Q72" s="740">
        <v>1295268</v>
      </c>
      <c r="R72" s="741"/>
      <c r="S72" s="741"/>
      <c r="T72" s="741"/>
      <c r="U72" s="742"/>
      <c r="V72" s="743">
        <v>1252615</v>
      </c>
      <c r="W72" s="741"/>
      <c r="X72" s="741"/>
      <c r="Y72" s="741"/>
      <c r="Z72" s="742"/>
      <c r="AA72" s="743">
        <v>42653</v>
      </c>
      <c r="AB72" s="741"/>
      <c r="AC72" s="741"/>
      <c r="AD72" s="741"/>
      <c r="AE72" s="742"/>
      <c r="AF72" s="743">
        <v>42653</v>
      </c>
      <c r="AG72" s="741"/>
      <c r="AH72" s="741"/>
      <c r="AI72" s="741"/>
      <c r="AJ72" s="742"/>
      <c r="AK72" s="743">
        <v>10499</v>
      </c>
      <c r="AL72" s="741"/>
      <c r="AM72" s="741"/>
      <c r="AN72" s="741"/>
      <c r="AO72" s="742"/>
      <c r="AP72" s="743" t="s">
        <v>475</v>
      </c>
      <c r="AQ72" s="741"/>
      <c r="AR72" s="741"/>
      <c r="AS72" s="741"/>
      <c r="AT72" s="742"/>
      <c r="AU72" s="850" t="s">
        <v>475</v>
      </c>
      <c r="AV72" s="850"/>
      <c r="AW72" s="850"/>
      <c r="AX72" s="850"/>
      <c r="AY72" s="850"/>
      <c r="AZ72" s="887"/>
      <c r="BA72" s="887"/>
      <c r="BB72" s="887"/>
      <c r="BC72" s="887"/>
      <c r="BD72" s="888"/>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2">
      <c r="A73" s="214">
        <v>6</v>
      </c>
      <c r="B73" s="896"/>
      <c r="C73" s="897"/>
      <c r="D73" s="897"/>
      <c r="E73" s="897"/>
      <c r="F73" s="897"/>
      <c r="G73" s="897"/>
      <c r="H73" s="897"/>
      <c r="I73" s="897"/>
      <c r="J73" s="897"/>
      <c r="K73" s="897"/>
      <c r="L73" s="897"/>
      <c r="M73" s="897"/>
      <c r="N73" s="897"/>
      <c r="O73" s="897"/>
      <c r="P73" s="898"/>
      <c r="Q73" s="899"/>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87"/>
      <c r="BA73" s="887"/>
      <c r="BB73" s="887"/>
      <c r="BC73" s="887"/>
      <c r="BD73" s="888"/>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2">
      <c r="A74" s="214">
        <v>7</v>
      </c>
      <c r="B74" s="896"/>
      <c r="C74" s="897"/>
      <c r="D74" s="897"/>
      <c r="E74" s="897"/>
      <c r="F74" s="897"/>
      <c r="G74" s="897"/>
      <c r="H74" s="897"/>
      <c r="I74" s="897"/>
      <c r="J74" s="897"/>
      <c r="K74" s="897"/>
      <c r="L74" s="897"/>
      <c r="M74" s="897"/>
      <c r="N74" s="897"/>
      <c r="O74" s="897"/>
      <c r="P74" s="898"/>
      <c r="Q74" s="899"/>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87"/>
      <c r="BA74" s="887"/>
      <c r="BB74" s="887"/>
      <c r="BC74" s="887"/>
      <c r="BD74" s="888"/>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2">
      <c r="A75" s="214">
        <v>8</v>
      </c>
      <c r="B75" s="896"/>
      <c r="C75" s="897"/>
      <c r="D75" s="897"/>
      <c r="E75" s="897"/>
      <c r="F75" s="897"/>
      <c r="G75" s="897"/>
      <c r="H75" s="897"/>
      <c r="I75" s="897"/>
      <c r="J75" s="897"/>
      <c r="K75" s="897"/>
      <c r="L75" s="897"/>
      <c r="M75" s="897"/>
      <c r="N75" s="897"/>
      <c r="O75" s="897"/>
      <c r="P75" s="898"/>
      <c r="Q75" s="740"/>
      <c r="R75" s="741"/>
      <c r="S75" s="741"/>
      <c r="T75" s="741"/>
      <c r="U75" s="742"/>
      <c r="V75" s="743"/>
      <c r="W75" s="741"/>
      <c r="X75" s="741"/>
      <c r="Y75" s="741"/>
      <c r="Z75" s="742"/>
      <c r="AA75" s="743"/>
      <c r="AB75" s="741"/>
      <c r="AC75" s="741"/>
      <c r="AD75" s="741"/>
      <c r="AE75" s="742"/>
      <c r="AF75" s="743"/>
      <c r="AG75" s="741"/>
      <c r="AH75" s="741"/>
      <c r="AI75" s="741"/>
      <c r="AJ75" s="742"/>
      <c r="AK75" s="743"/>
      <c r="AL75" s="741"/>
      <c r="AM75" s="741"/>
      <c r="AN75" s="741"/>
      <c r="AO75" s="742"/>
      <c r="AP75" s="743"/>
      <c r="AQ75" s="741"/>
      <c r="AR75" s="741"/>
      <c r="AS75" s="741"/>
      <c r="AT75" s="742"/>
      <c r="AU75" s="743"/>
      <c r="AV75" s="741"/>
      <c r="AW75" s="741"/>
      <c r="AX75" s="741"/>
      <c r="AY75" s="742"/>
      <c r="AZ75" s="887"/>
      <c r="BA75" s="887"/>
      <c r="BB75" s="887"/>
      <c r="BC75" s="887"/>
      <c r="BD75" s="888"/>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2">
      <c r="A76" s="214">
        <v>9</v>
      </c>
      <c r="B76" s="896"/>
      <c r="C76" s="897"/>
      <c r="D76" s="897"/>
      <c r="E76" s="897"/>
      <c r="F76" s="897"/>
      <c r="G76" s="897"/>
      <c r="H76" s="897"/>
      <c r="I76" s="897"/>
      <c r="J76" s="897"/>
      <c r="K76" s="897"/>
      <c r="L76" s="897"/>
      <c r="M76" s="897"/>
      <c r="N76" s="897"/>
      <c r="O76" s="897"/>
      <c r="P76" s="898"/>
      <c r="Q76" s="740"/>
      <c r="R76" s="741"/>
      <c r="S76" s="741"/>
      <c r="T76" s="741"/>
      <c r="U76" s="742"/>
      <c r="V76" s="743"/>
      <c r="W76" s="741"/>
      <c r="X76" s="741"/>
      <c r="Y76" s="741"/>
      <c r="Z76" s="742"/>
      <c r="AA76" s="743"/>
      <c r="AB76" s="741"/>
      <c r="AC76" s="741"/>
      <c r="AD76" s="741"/>
      <c r="AE76" s="742"/>
      <c r="AF76" s="743"/>
      <c r="AG76" s="741"/>
      <c r="AH76" s="741"/>
      <c r="AI76" s="741"/>
      <c r="AJ76" s="742"/>
      <c r="AK76" s="743"/>
      <c r="AL76" s="741"/>
      <c r="AM76" s="741"/>
      <c r="AN76" s="741"/>
      <c r="AO76" s="742"/>
      <c r="AP76" s="743"/>
      <c r="AQ76" s="741"/>
      <c r="AR76" s="741"/>
      <c r="AS76" s="741"/>
      <c r="AT76" s="742"/>
      <c r="AU76" s="743"/>
      <c r="AV76" s="741"/>
      <c r="AW76" s="741"/>
      <c r="AX76" s="741"/>
      <c r="AY76" s="742"/>
      <c r="AZ76" s="887"/>
      <c r="BA76" s="887"/>
      <c r="BB76" s="887"/>
      <c r="BC76" s="887"/>
      <c r="BD76" s="888"/>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2">
      <c r="A77" s="214">
        <v>10</v>
      </c>
      <c r="B77" s="896"/>
      <c r="C77" s="897"/>
      <c r="D77" s="897"/>
      <c r="E77" s="897"/>
      <c r="F77" s="897"/>
      <c r="G77" s="897"/>
      <c r="H77" s="897"/>
      <c r="I77" s="897"/>
      <c r="J77" s="897"/>
      <c r="K77" s="897"/>
      <c r="L77" s="897"/>
      <c r="M77" s="897"/>
      <c r="N77" s="897"/>
      <c r="O77" s="897"/>
      <c r="P77" s="898"/>
      <c r="Q77" s="740"/>
      <c r="R77" s="741"/>
      <c r="S77" s="741"/>
      <c r="T77" s="741"/>
      <c r="U77" s="742"/>
      <c r="V77" s="743"/>
      <c r="W77" s="741"/>
      <c r="X77" s="741"/>
      <c r="Y77" s="741"/>
      <c r="Z77" s="742"/>
      <c r="AA77" s="743"/>
      <c r="AB77" s="741"/>
      <c r="AC77" s="741"/>
      <c r="AD77" s="741"/>
      <c r="AE77" s="742"/>
      <c r="AF77" s="743"/>
      <c r="AG77" s="741"/>
      <c r="AH77" s="741"/>
      <c r="AI77" s="741"/>
      <c r="AJ77" s="742"/>
      <c r="AK77" s="743"/>
      <c r="AL77" s="741"/>
      <c r="AM77" s="741"/>
      <c r="AN77" s="741"/>
      <c r="AO77" s="742"/>
      <c r="AP77" s="743"/>
      <c r="AQ77" s="741"/>
      <c r="AR77" s="741"/>
      <c r="AS77" s="741"/>
      <c r="AT77" s="742"/>
      <c r="AU77" s="743"/>
      <c r="AV77" s="741"/>
      <c r="AW77" s="741"/>
      <c r="AX77" s="741"/>
      <c r="AY77" s="742"/>
      <c r="AZ77" s="887"/>
      <c r="BA77" s="887"/>
      <c r="BB77" s="887"/>
      <c r="BC77" s="887"/>
      <c r="BD77" s="888"/>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2">
      <c r="A78" s="214">
        <v>11</v>
      </c>
      <c r="B78" s="896"/>
      <c r="C78" s="897"/>
      <c r="D78" s="897"/>
      <c r="E78" s="897"/>
      <c r="F78" s="897"/>
      <c r="G78" s="897"/>
      <c r="H78" s="897"/>
      <c r="I78" s="897"/>
      <c r="J78" s="897"/>
      <c r="K78" s="897"/>
      <c r="L78" s="897"/>
      <c r="M78" s="897"/>
      <c r="N78" s="897"/>
      <c r="O78" s="897"/>
      <c r="P78" s="898"/>
      <c r="Q78" s="899"/>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87"/>
      <c r="BA78" s="887"/>
      <c r="BB78" s="887"/>
      <c r="BC78" s="887"/>
      <c r="BD78" s="888"/>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2">
      <c r="A79" s="214">
        <v>12</v>
      </c>
      <c r="B79" s="896"/>
      <c r="C79" s="897"/>
      <c r="D79" s="897"/>
      <c r="E79" s="897"/>
      <c r="F79" s="897"/>
      <c r="G79" s="897"/>
      <c r="H79" s="897"/>
      <c r="I79" s="897"/>
      <c r="J79" s="897"/>
      <c r="K79" s="897"/>
      <c r="L79" s="897"/>
      <c r="M79" s="897"/>
      <c r="N79" s="897"/>
      <c r="O79" s="897"/>
      <c r="P79" s="898"/>
      <c r="Q79" s="899"/>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87"/>
      <c r="BA79" s="887"/>
      <c r="BB79" s="887"/>
      <c r="BC79" s="887"/>
      <c r="BD79" s="888"/>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2">
      <c r="A80" s="214">
        <v>13</v>
      </c>
      <c r="B80" s="896"/>
      <c r="C80" s="897"/>
      <c r="D80" s="897"/>
      <c r="E80" s="897"/>
      <c r="F80" s="897"/>
      <c r="G80" s="897"/>
      <c r="H80" s="897"/>
      <c r="I80" s="897"/>
      <c r="J80" s="897"/>
      <c r="K80" s="897"/>
      <c r="L80" s="897"/>
      <c r="M80" s="897"/>
      <c r="N80" s="897"/>
      <c r="O80" s="897"/>
      <c r="P80" s="898"/>
      <c r="Q80" s="899"/>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87"/>
      <c r="BA80" s="887"/>
      <c r="BB80" s="887"/>
      <c r="BC80" s="887"/>
      <c r="BD80" s="888"/>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2">
      <c r="A81" s="214">
        <v>14</v>
      </c>
      <c r="B81" s="896"/>
      <c r="C81" s="897"/>
      <c r="D81" s="897"/>
      <c r="E81" s="897"/>
      <c r="F81" s="897"/>
      <c r="G81" s="897"/>
      <c r="H81" s="897"/>
      <c r="I81" s="897"/>
      <c r="J81" s="897"/>
      <c r="K81" s="897"/>
      <c r="L81" s="897"/>
      <c r="M81" s="897"/>
      <c r="N81" s="897"/>
      <c r="O81" s="897"/>
      <c r="P81" s="898"/>
      <c r="Q81" s="899"/>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87"/>
      <c r="BA81" s="887"/>
      <c r="BB81" s="887"/>
      <c r="BC81" s="887"/>
      <c r="BD81" s="888"/>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2">
      <c r="A82" s="214">
        <v>15</v>
      </c>
      <c r="B82" s="896"/>
      <c r="C82" s="897"/>
      <c r="D82" s="897"/>
      <c r="E82" s="897"/>
      <c r="F82" s="897"/>
      <c r="G82" s="897"/>
      <c r="H82" s="897"/>
      <c r="I82" s="897"/>
      <c r="J82" s="897"/>
      <c r="K82" s="897"/>
      <c r="L82" s="897"/>
      <c r="M82" s="897"/>
      <c r="N82" s="897"/>
      <c r="O82" s="897"/>
      <c r="P82" s="898"/>
      <c r="Q82" s="899"/>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87"/>
      <c r="BA82" s="887"/>
      <c r="BB82" s="887"/>
      <c r="BC82" s="887"/>
      <c r="BD82" s="888"/>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2">
      <c r="A83" s="214">
        <v>16</v>
      </c>
      <c r="B83" s="896"/>
      <c r="C83" s="897"/>
      <c r="D83" s="897"/>
      <c r="E83" s="897"/>
      <c r="F83" s="897"/>
      <c r="G83" s="897"/>
      <c r="H83" s="897"/>
      <c r="I83" s="897"/>
      <c r="J83" s="897"/>
      <c r="K83" s="897"/>
      <c r="L83" s="897"/>
      <c r="M83" s="897"/>
      <c r="N83" s="897"/>
      <c r="O83" s="897"/>
      <c r="P83" s="898"/>
      <c r="Q83" s="899"/>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87"/>
      <c r="BA83" s="887"/>
      <c r="BB83" s="887"/>
      <c r="BC83" s="887"/>
      <c r="BD83" s="888"/>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2">
      <c r="A84" s="214">
        <v>17</v>
      </c>
      <c r="B84" s="896"/>
      <c r="C84" s="897"/>
      <c r="D84" s="897"/>
      <c r="E84" s="897"/>
      <c r="F84" s="897"/>
      <c r="G84" s="897"/>
      <c r="H84" s="897"/>
      <c r="I84" s="897"/>
      <c r="J84" s="897"/>
      <c r="K84" s="897"/>
      <c r="L84" s="897"/>
      <c r="M84" s="897"/>
      <c r="N84" s="897"/>
      <c r="O84" s="897"/>
      <c r="P84" s="898"/>
      <c r="Q84" s="899"/>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87"/>
      <c r="BA84" s="887"/>
      <c r="BB84" s="887"/>
      <c r="BC84" s="887"/>
      <c r="BD84" s="888"/>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2">
      <c r="A85" s="214">
        <v>18</v>
      </c>
      <c r="B85" s="896"/>
      <c r="C85" s="897"/>
      <c r="D85" s="897"/>
      <c r="E85" s="897"/>
      <c r="F85" s="897"/>
      <c r="G85" s="897"/>
      <c r="H85" s="897"/>
      <c r="I85" s="897"/>
      <c r="J85" s="897"/>
      <c r="K85" s="897"/>
      <c r="L85" s="897"/>
      <c r="M85" s="897"/>
      <c r="N85" s="897"/>
      <c r="O85" s="897"/>
      <c r="P85" s="898"/>
      <c r="Q85" s="899"/>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87"/>
      <c r="BA85" s="887"/>
      <c r="BB85" s="887"/>
      <c r="BC85" s="887"/>
      <c r="BD85" s="888"/>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2">
      <c r="A86" s="214">
        <v>19</v>
      </c>
      <c r="B86" s="896"/>
      <c r="C86" s="897"/>
      <c r="D86" s="897"/>
      <c r="E86" s="897"/>
      <c r="F86" s="897"/>
      <c r="G86" s="897"/>
      <c r="H86" s="897"/>
      <c r="I86" s="897"/>
      <c r="J86" s="897"/>
      <c r="K86" s="897"/>
      <c r="L86" s="897"/>
      <c r="M86" s="897"/>
      <c r="N86" s="897"/>
      <c r="O86" s="897"/>
      <c r="P86" s="898"/>
      <c r="Q86" s="899"/>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87"/>
      <c r="BA86" s="887"/>
      <c r="BB86" s="887"/>
      <c r="BC86" s="887"/>
      <c r="BD86" s="888"/>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2">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5">
      <c r="A88" s="217" t="s">
        <v>370</v>
      </c>
      <c r="B88" s="811" t="s">
        <v>390</v>
      </c>
      <c r="C88" s="812"/>
      <c r="D88" s="812"/>
      <c r="E88" s="812"/>
      <c r="F88" s="812"/>
      <c r="G88" s="812"/>
      <c r="H88" s="812"/>
      <c r="I88" s="812"/>
      <c r="J88" s="812"/>
      <c r="K88" s="812"/>
      <c r="L88" s="812"/>
      <c r="M88" s="812"/>
      <c r="N88" s="812"/>
      <c r="O88" s="812"/>
      <c r="P88" s="813"/>
      <c r="Q88" s="857"/>
      <c r="R88" s="858"/>
      <c r="S88" s="858"/>
      <c r="T88" s="858"/>
      <c r="U88" s="858"/>
      <c r="V88" s="858"/>
      <c r="W88" s="858"/>
      <c r="X88" s="858"/>
      <c r="Y88" s="858"/>
      <c r="Z88" s="858"/>
      <c r="AA88" s="858"/>
      <c r="AB88" s="858"/>
      <c r="AC88" s="858"/>
      <c r="AD88" s="858"/>
      <c r="AE88" s="858"/>
      <c r="AF88" s="861">
        <f>SUM(AF68:AJ72)</f>
        <v>73030</v>
      </c>
      <c r="AG88" s="861"/>
      <c r="AH88" s="861"/>
      <c r="AI88" s="861"/>
      <c r="AJ88" s="861"/>
      <c r="AK88" s="858"/>
      <c r="AL88" s="858"/>
      <c r="AM88" s="858"/>
      <c r="AN88" s="858"/>
      <c r="AO88" s="858"/>
      <c r="AP88" s="861">
        <f t="shared" ref="AP88" si="5">SUM(AP68:AT72)</f>
        <v>40283</v>
      </c>
      <c r="AQ88" s="861"/>
      <c r="AR88" s="861"/>
      <c r="AS88" s="861"/>
      <c r="AT88" s="861"/>
      <c r="AU88" s="861">
        <f t="shared" ref="AU88" si="6">SUM(AU68:AY72)</f>
        <v>1231</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1" t="s">
        <v>391</v>
      </c>
      <c r="BS102" s="812"/>
      <c r="BT102" s="812"/>
      <c r="BU102" s="812"/>
      <c r="BV102" s="812"/>
      <c r="BW102" s="812"/>
      <c r="BX102" s="812"/>
      <c r="BY102" s="812"/>
      <c r="BZ102" s="812"/>
      <c r="CA102" s="812"/>
      <c r="CB102" s="812"/>
      <c r="CC102" s="812"/>
      <c r="CD102" s="812"/>
      <c r="CE102" s="812"/>
      <c r="CF102" s="812"/>
      <c r="CG102" s="813"/>
      <c r="CH102" s="907"/>
      <c r="CI102" s="908"/>
      <c r="CJ102" s="908"/>
      <c r="CK102" s="908"/>
      <c r="CL102" s="909"/>
      <c r="CM102" s="907"/>
      <c r="CN102" s="908"/>
      <c r="CO102" s="908"/>
      <c r="CP102" s="908"/>
      <c r="CQ102" s="909"/>
      <c r="CR102" s="910">
        <f>SUM(CR7:CV9)</f>
        <v>813</v>
      </c>
      <c r="CS102" s="869"/>
      <c r="CT102" s="869"/>
      <c r="CU102" s="869"/>
      <c r="CV102" s="911"/>
      <c r="CW102" s="910">
        <f>SUM(CW7:DA9)</f>
        <v>760</v>
      </c>
      <c r="CX102" s="869"/>
      <c r="CY102" s="869"/>
      <c r="CZ102" s="869"/>
      <c r="DA102" s="911"/>
      <c r="DB102" s="910" t="s">
        <v>527</v>
      </c>
      <c r="DC102" s="869"/>
      <c r="DD102" s="869"/>
      <c r="DE102" s="869"/>
      <c r="DF102" s="911"/>
      <c r="DG102" s="910">
        <f>SUM(DG7:DK9)</f>
        <v>136</v>
      </c>
      <c r="DH102" s="869"/>
      <c r="DI102" s="869"/>
      <c r="DJ102" s="869"/>
      <c r="DK102" s="911"/>
      <c r="DL102" s="910" t="s">
        <v>527</v>
      </c>
      <c r="DM102" s="869"/>
      <c r="DN102" s="869"/>
      <c r="DO102" s="869"/>
      <c r="DP102" s="911"/>
      <c r="DQ102" s="910" t="s">
        <v>527</v>
      </c>
      <c r="DR102" s="869"/>
      <c r="DS102" s="869"/>
      <c r="DT102" s="869"/>
      <c r="DU102" s="911"/>
      <c r="DV102" s="934"/>
      <c r="DW102" s="935"/>
      <c r="DX102" s="935"/>
      <c r="DY102" s="935"/>
      <c r="DZ102" s="936"/>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392</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393</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39" t="s">
        <v>396</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397</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x14ac:dyDescent="0.2">
      <c r="A109" s="932"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290</v>
      </c>
      <c r="AG109" s="913"/>
      <c r="AH109" s="913"/>
      <c r="AI109" s="913"/>
      <c r="AJ109" s="914"/>
      <c r="AK109" s="912" t="s">
        <v>289</v>
      </c>
      <c r="AL109" s="913"/>
      <c r="AM109" s="913"/>
      <c r="AN109" s="913"/>
      <c r="AO109" s="914"/>
      <c r="AP109" s="912" t="s">
        <v>400</v>
      </c>
      <c r="AQ109" s="913"/>
      <c r="AR109" s="913"/>
      <c r="AS109" s="913"/>
      <c r="AT109" s="915"/>
      <c r="AU109" s="932"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290</v>
      </c>
      <c r="BW109" s="913"/>
      <c r="BX109" s="913"/>
      <c r="BY109" s="913"/>
      <c r="BZ109" s="914"/>
      <c r="CA109" s="912" t="s">
        <v>289</v>
      </c>
      <c r="CB109" s="913"/>
      <c r="CC109" s="913"/>
      <c r="CD109" s="913"/>
      <c r="CE109" s="914"/>
      <c r="CF109" s="933" t="s">
        <v>400</v>
      </c>
      <c r="CG109" s="933"/>
      <c r="CH109" s="933"/>
      <c r="CI109" s="933"/>
      <c r="CJ109" s="933"/>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290</v>
      </c>
      <c r="DM109" s="913"/>
      <c r="DN109" s="913"/>
      <c r="DO109" s="913"/>
      <c r="DP109" s="914"/>
      <c r="DQ109" s="912" t="s">
        <v>289</v>
      </c>
      <c r="DR109" s="913"/>
      <c r="DS109" s="913"/>
      <c r="DT109" s="913"/>
      <c r="DU109" s="914"/>
      <c r="DV109" s="912" t="s">
        <v>400</v>
      </c>
      <c r="DW109" s="913"/>
      <c r="DX109" s="913"/>
      <c r="DY109" s="913"/>
      <c r="DZ109" s="915"/>
    </row>
    <row r="110" spans="1:131" s="199" customFormat="1" ht="26.25" customHeight="1" x14ac:dyDescent="0.2">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3305219</v>
      </c>
      <c r="AB110" s="920"/>
      <c r="AC110" s="920"/>
      <c r="AD110" s="920"/>
      <c r="AE110" s="921"/>
      <c r="AF110" s="922">
        <v>2450320</v>
      </c>
      <c r="AG110" s="920"/>
      <c r="AH110" s="920"/>
      <c r="AI110" s="920"/>
      <c r="AJ110" s="921"/>
      <c r="AK110" s="922">
        <v>2706101</v>
      </c>
      <c r="AL110" s="920"/>
      <c r="AM110" s="920"/>
      <c r="AN110" s="920"/>
      <c r="AO110" s="921"/>
      <c r="AP110" s="923">
        <v>3.4</v>
      </c>
      <c r="AQ110" s="924"/>
      <c r="AR110" s="924"/>
      <c r="AS110" s="924"/>
      <c r="AT110" s="925"/>
      <c r="AU110" s="926" t="s">
        <v>61</v>
      </c>
      <c r="AV110" s="927"/>
      <c r="AW110" s="927"/>
      <c r="AX110" s="927"/>
      <c r="AY110" s="927"/>
      <c r="AZ110" s="968" t="s">
        <v>403</v>
      </c>
      <c r="BA110" s="917"/>
      <c r="BB110" s="917"/>
      <c r="BC110" s="917"/>
      <c r="BD110" s="917"/>
      <c r="BE110" s="917"/>
      <c r="BF110" s="917"/>
      <c r="BG110" s="917"/>
      <c r="BH110" s="917"/>
      <c r="BI110" s="917"/>
      <c r="BJ110" s="917"/>
      <c r="BK110" s="917"/>
      <c r="BL110" s="917"/>
      <c r="BM110" s="917"/>
      <c r="BN110" s="917"/>
      <c r="BO110" s="917"/>
      <c r="BP110" s="918"/>
      <c r="BQ110" s="954">
        <v>20284630</v>
      </c>
      <c r="BR110" s="955"/>
      <c r="BS110" s="955"/>
      <c r="BT110" s="955"/>
      <c r="BU110" s="955"/>
      <c r="BV110" s="955">
        <v>22021841</v>
      </c>
      <c r="BW110" s="955"/>
      <c r="BX110" s="955"/>
      <c r="BY110" s="955"/>
      <c r="BZ110" s="955"/>
      <c r="CA110" s="955">
        <v>22138153</v>
      </c>
      <c r="CB110" s="955"/>
      <c r="CC110" s="955"/>
      <c r="CD110" s="955"/>
      <c r="CE110" s="955"/>
      <c r="CF110" s="969">
        <v>27.9</v>
      </c>
      <c r="CG110" s="970"/>
      <c r="CH110" s="970"/>
      <c r="CI110" s="970"/>
      <c r="CJ110" s="970"/>
      <c r="CK110" s="971" t="s">
        <v>404</v>
      </c>
      <c r="CL110" s="972"/>
      <c r="CM110" s="951" t="s">
        <v>405</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224</v>
      </c>
      <c r="DH110" s="955"/>
      <c r="DI110" s="955"/>
      <c r="DJ110" s="955"/>
      <c r="DK110" s="955"/>
      <c r="DL110" s="955" t="s">
        <v>224</v>
      </c>
      <c r="DM110" s="955"/>
      <c r="DN110" s="955"/>
      <c r="DO110" s="955"/>
      <c r="DP110" s="955"/>
      <c r="DQ110" s="955" t="s">
        <v>224</v>
      </c>
      <c r="DR110" s="955"/>
      <c r="DS110" s="955"/>
      <c r="DT110" s="955"/>
      <c r="DU110" s="955"/>
      <c r="DV110" s="956" t="s">
        <v>224</v>
      </c>
      <c r="DW110" s="956"/>
      <c r="DX110" s="956"/>
      <c r="DY110" s="956"/>
      <c r="DZ110" s="957"/>
    </row>
    <row r="111" spans="1:131" s="199" customFormat="1" ht="26.25" customHeight="1" x14ac:dyDescent="0.2">
      <c r="A111" s="958" t="s">
        <v>406</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224</v>
      </c>
      <c r="AB111" s="962"/>
      <c r="AC111" s="962"/>
      <c r="AD111" s="962"/>
      <c r="AE111" s="963"/>
      <c r="AF111" s="964" t="s">
        <v>224</v>
      </c>
      <c r="AG111" s="962"/>
      <c r="AH111" s="962"/>
      <c r="AI111" s="962"/>
      <c r="AJ111" s="963"/>
      <c r="AK111" s="964" t="s">
        <v>224</v>
      </c>
      <c r="AL111" s="962"/>
      <c r="AM111" s="962"/>
      <c r="AN111" s="962"/>
      <c r="AO111" s="963"/>
      <c r="AP111" s="965" t="s">
        <v>224</v>
      </c>
      <c r="AQ111" s="966"/>
      <c r="AR111" s="966"/>
      <c r="AS111" s="966"/>
      <c r="AT111" s="967"/>
      <c r="AU111" s="928"/>
      <c r="AV111" s="929"/>
      <c r="AW111" s="929"/>
      <c r="AX111" s="929"/>
      <c r="AY111" s="929"/>
      <c r="AZ111" s="977" t="s">
        <v>407</v>
      </c>
      <c r="BA111" s="978"/>
      <c r="BB111" s="978"/>
      <c r="BC111" s="978"/>
      <c r="BD111" s="978"/>
      <c r="BE111" s="978"/>
      <c r="BF111" s="978"/>
      <c r="BG111" s="978"/>
      <c r="BH111" s="978"/>
      <c r="BI111" s="978"/>
      <c r="BJ111" s="978"/>
      <c r="BK111" s="978"/>
      <c r="BL111" s="978"/>
      <c r="BM111" s="978"/>
      <c r="BN111" s="978"/>
      <c r="BO111" s="978"/>
      <c r="BP111" s="979"/>
      <c r="BQ111" s="947">
        <v>850574</v>
      </c>
      <c r="BR111" s="948"/>
      <c r="BS111" s="948"/>
      <c r="BT111" s="948"/>
      <c r="BU111" s="948"/>
      <c r="BV111" s="948">
        <v>199019</v>
      </c>
      <c r="BW111" s="948"/>
      <c r="BX111" s="948"/>
      <c r="BY111" s="948"/>
      <c r="BZ111" s="948"/>
      <c r="CA111" s="948">
        <v>265384</v>
      </c>
      <c r="CB111" s="948"/>
      <c r="CC111" s="948"/>
      <c r="CD111" s="948"/>
      <c r="CE111" s="948"/>
      <c r="CF111" s="942">
        <v>0.3</v>
      </c>
      <c r="CG111" s="943"/>
      <c r="CH111" s="943"/>
      <c r="CI111" s="943"/>
      <c r="CJ111" s="943"/>
      <c r="CK111" s="973"/>
      <c r="CL111" s="974"/>
      <c r="CM111" s="944" t="s">
        <v>408</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224</v>
      </c>
      <c r="DH111" s="948"/>
      <c r="DI111" s="948"/>
      <c r="DJ111" s="948"/>
      <c r="DK111" s="948"/>
      <c r="DL111" s="948" t="s">
        <v>224</v>
      </c>
      <c r="DM111" s="948"/>
      <c r="DN111" s="948"/>
      <c r="DO111" s="948"/>
      <c r="DP111" s="948"/>
      <c r="DQ111" s="948" t="s">
        <v>224</v>
      </c>
      <c r="DR111" s="948"/>
      <c r="DS111" s="948"/>
      <c r="DT111" s="948"/>
      <c r="DU111" s="948"/>
      <c r="DV111" s="949" t="s">
        <v>224</v>
      </c>
      <c r="DW111" s="949"/>
      <c r="DX111" s="949"/>
      <c r="DY111" s="949"/>
      <c r="DZ111" s="950"/>
    </row>
    <row r="112" spans="1:131" s="199" customFormat="1" ht="26.25" customHeight="1" x14ac:dyDescent="0.2">
      <c r="A112" s="980" t="s">
        <v>409</v>
      </c>
      <c r="B112" s="981"/>
      <c r="C112" s="978" t="s">
        <v>410</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v>47967</v>
      </c>
      <c r="AB112" s="987"/>
      <c r="AC112" s="987"/>
      <c r="AD112" s="987"/>
      <c r="AE112" s="988"/>
      <c r="AF112" s="989">
        <v>14233</v>
      </c>
      <c r="AG112" s="987"/>
      <c r="AH112" s="987"/>
      <c r="AI112" s="987"/>
      <c r="AJ112" s="988"/>
      <c r="AK112" s="989">
        <v>14233</v>
      </c>
      <c r="AL112" s="987"/>
      <c r="AM112" s="987"/>
      <c r="AN112" s="987"/>
      <c r="AO112" s="988"/>
      <c r="AP112" s="990">
        <v>0</v>
      </c>
      <c r="AQ112" s="991"/>
      <c r="AR112" s="991"/>
      <c r="AS112" s="991"/>
      <c r="AT112" s="992"/>
      <c r="AU112" s="928"/>
      <c r="AV112" s="929"/>
      <c r="AW112" s="929"/>
      <c r="AX112" s="929"/>
      <c r="AY112" s="929"/>
      <c r="AZ112" s="977" t="s">
        <v>411</v>
      </c>
      <c r="BA112" s="978"/>
      <c r="BB112" s="978"/>
      <c r="BC112" s="978"/>
      <c r="BD112" s="978"/>
      <c r="BE112" s="978"/>
      <c r="BF112" s="978"/>
      <c r="BG112" s="978"/>
      <c r="BH112" s="978"/>
      <c r="BI112" s="978"/>
      <c r="BJ112" s="978"/>
      <c r="BK112" s="978"/>
      <c r="BL112" s="978"/>
      <c r="BM112" s="978"/>
      <c r="BN112" s="978"/>
      <c r="BO112" s="978"/>
      <c r="BP112" s="979"/>
      <c r="BQ112" s="947" t="s">
        <v>224</v>
      </c>
      <c r="BR112" s="948"/>
      <c r="BS112" s="948"/>
      <c r="BT112" s="948"/>
      <c r="BU112" s="948"/>
      <c r="BV112" s="948" t="s">
        <v>224</v>
      </c>
      <c r="BW112" s="948"/>
      <c r="BX112" s="948"/>
      <c r="BY112" s="948"/>
      <c r="BZ112" s="948"/>
      <c r="CA112" s="948" t="s">
        <v>224</v>
      </c>
      <c r="CB112" s="948"/>
      <c r="CC112" s="948"/>
      <c r="CD112" s="948"/>
      <c r="CE112" s="948"/>
      <c r="CF112" s="942" t="s">
        <v>224</v>
      </c>
      <c r="CG112" s="943"/>
      <c r="CH112" s="943"/>
      <c r="CI112" s="943"/>
      <c r="CJ112" s="943"/>
      <c r="CK112" s="973"/>
      <c r="CL112" s="974"/>
      <c r="CM112" s="944" t="s">
        <v>412</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224</v>
      </c>
      <c r="DH112" s="948"/>
      <c r="DI112" s="948"/>
      <c r="DJ112" s="948"/>
      <c r="DK112" s="948"/>
      <c r="DL112" s="948" t="s">
        <v>224</v>
      </c>
      <c r="DM112" s="948"/>
      <c r="DN112" s="948"/>
      <c r="DO112" s="948"/>
      <c r="DP112" s="948"/>
      <c r="DQ112" s="948" t="s">
        <v>224</v>
      </c>
      <c r="DR112" s="948"/>
      <c r="DS112" s="948"/>
      <c r="DT112" s="948"/>
      <c r="DU112" s="948"/>
      <c r="DV112" s="949" t="s">
        <v>224</v>
      </c>
      <c r="DW112" s="949"/>
      <c r="DX112" s="949"/>
      <c r="DY112" s="949"/>
      <c r="DZ112" s="950"/>
    </row>
    <row r="113" spans="1:130" s="199" customFormat="1" ht="26.25" customHeight="1" x14ac:dyDescent="0.2">
      <c r="A113" s="982"/>
      <c r="B113" s="983"/>
      <c r="C113" s="978" t="s">
        <v>413</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t="s">
        <v>224</v>
      </c>
      <c r="AB113" s="962"/>
      <c r="AC113" s="962"/>
      <c r="AD113" s="962"/>
      <c r="AE113" s="963"/>
      <c r="AF113" s="964" t="s">
        <v>224</v>
      </c>
      <c r="AG113" s="962"/>
      <c r="AH113" s="962"/>
      <c r="AI113" s="962"/>
      <c r="AJ113" s="963"/>
      <c r="AK113" s="964" t="s">
        <v>224</v>
      </c>
      <c r="AL113" s="962"/>
      <c r="AM113" s="962"/>
      <c r="AN113" s="962"/>
      <c r="AO113" s="963"/>
      <c r="AP113" s="965" t="s">
        <v>224</v>
      </c>
      <c r="AQ113" s="966"/>
      <c r="AR113" s="966"/>
      <c r="AS113" s="966"/>
      <c r="AT113" s="967"/>
      <c r="AU113" s="928"/>
      <c r="AV113" s="929"/>
      <c r="AW113" s="929"/>
      <c r="AX113" s="929"/>
      <c r="AY113" s="929"/>
      <c r="AZ113" s="977" t="s">
        <v>414</v>
      </c>
      <c r="BA113" s="978"/>
      <c r="BB113" s="978"/>
      <c r="BC113" s="978"/>
      <c r="BD113" s="978"/>
      <c r="BE113" s="978"/>
      <c r="BF113" s="978"/>
      <c r="BG113" s="978"/>
      <c r="BH113" s="978"/>
      <c r="BI113" s="978"/>
      <c r="BJ113" s="978"/>
      <c r="BK113" s="978"/>
      <c r="BL113" s="978"/>
      <c r="BM113" s="978"/>
      <c r="BN113" s="978"/>
      <c r="BO113" s="978"/>
      <c r="BP113" s="979"/>
      <c r="BQ113" s="947">
        <v>1218111</v>
      </c>
      <c r="BR113" s="948"/>
      <c r="BS113" s="948"/>
      <c r="BT113" s="948"/>
      <c r="BU113" s="948"/>
      <c r="BV113" s="948">
        <v>1172879</v>
      </c>
      <c r="BW113" s="948"/>
      <c r="BX113" s="948"/>
      <c r="BY113" s="948"/>
      <c r="BZ113" s="948"/>
      <c r="CA113" s="948">
        <v>1230736</v>
      </c>
      <c r="CB113" s="948"/>
      <c r="CC113" s="948"/>
      <c r="CD113" s="948"/>
      <c r="CE113" s="948"/>
      <c r="CF113" s="942">
        <v>1.5</v>
      </c>
      <c r="CG113" s="943"/>
      <c r="CH113" s="943"/>
      <c r="CI113" s="943"/>
      <c r="CJ113" s="943"/>
      <c r="CK113" s="973"/>
      <c r="CL113" s="974"/>
      <c r="CM113" s="944" t="s">
        <v>415</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224</v>
      </c>
      <c r="DH113" s="987"/>
      <c r="DI113" s="987"/>
      <c r="DJ113" s="987"/>
      <c r="DK113" s="988"/>
      <c r="DL113" s="989" t="s">
        <v>224</v>
      </c>
      <c r="DM113" s="987"/>
      <c r="DN113" s="987"/>
      <c r="DO113" s="987"/>
      <c r="DP113" s="988"/>
      <c r="DQ113" s="989" t="s">
        <v>224</v>
      </c>
      <c r="DR113" s="987"/>
      <c r="DS113" s="987"/>
      <c r="DT113" s="987"/>
      <c r="DU113" s="988"/>
      <c r="DV113" s="990" t="s">
        <v>224</v>
      </c>
      <c r="DW113" s="991"/>
      <c r="DX113" s="991"/>
      <c r="DY113" s="991"/>
      <c r="DZ113" s="992"/>
    </row>
    <row r="114" spans="1:130" s="199" customFormat="1" ht="26.25" customHeight="1" x14ac:dyDescent="0.2">
      <c r="A114" s="982"/>
      <c r="B114" s="983"/>
      <c r="C114" s="978" t="s">
        <v>416</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215490</v>
      </c>
      <c r="AB114" s="987"/>
      <c r="AC114" s="987"/>
      <c r="AD114" s="987"/>
      <c r="AE114" s="988"/>
      <c r="AF114" s="989">
        <v>202437</v>
      </c>
      <c r="AG114" s="987"/>
      <c r="AH114" s="987"/>
      <c r="AI114" s="987"/>
      <c r="AJ114" s="988"/>
      <c r="AK114" s="989">
        <v>122693</v>
      </c>
      <c r="AL114" s="987"/>
      <c r="AM114" s="987"/>
      <c r="AN114" s="987"/>
      <c r="AO114" s="988"/>
      <c r="AP114" s="990">
        <v>0.2</v>
      </c>
      <c r="AQ114" s="991"/>
      <c r="AR114" s="991"/>
      <c r="AS114" s="991"/>
      <c r="AT114" s="992"/>
      <c r="AU114" s="928"/>
      <c r="AV114" s="929"/>
      <c r="AW114" s="929"/>
      <c r="AX114" s="929"/>
      <c r="AY114" s="929"/>
      <c r="AZ114" s="977" t="s">
        <v>417</v>
      </c>
      <c r="BA114" s="978"/>
      <c r="BB114" s="978"/>
      <c r="BC114" s="978"/>
      <c r="BD114" s="978"/>
      <c r="BE114" s="978"/>
      <c r="BF114" s="978"/>
      <c r="BG114" s="978"/>
      <c r="BH114" s="978"/>
      <c r="BI114" s="978"/>
      <c r="BJ114" s="978"/>
      <c r="BK114" s="978"/>
      <c r="BL114" s="978"/>
      <c r="BM114" s="978"/>
      <c r="BN114" s="978"/>
      <c r="BO114" s="978"/>
      <c r="BP114" s="979"/>
      <c r="BQ114" s="947">
        <v>21035755</v>
      </c>
      <c r="BR114" s="948"/>
      <c r="BS114" s="948"/>
      <c r="BT114" s="948"/>
      <c r="BU114" s="948"/>
      <c r="BV114" s="948">
        <v>19290153</v>
      </c>
      <c r="BW114" s="948"/>
      <c r="BX114" s="948"/>
      <c r="BY114" s="948"/>
      <c r="BZ114" s="948"/>
      <c r="CA114" s="948">
        <v>20477293</v>
      </c>
      <c r="CB114" s="948"/>
      <c r="CC114" s="948"/>
      <c r="CD114" s="948"/>
      <c r="CE114" s="948"/>
      <c r="CF114" s="942">
        <v>25.8</v>
      </c>
      <c r="CG114" s="943"/>
      <c r="CH114" s="943"/>
      <c r="CI114" s="943"/>
      <c r="CJ114" s="943"/>
      <c r="CK114" s="973"/>
      <c r="CL114" s="974"/>
      <c r="CM114" s="944" t="s">
        <v>418</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224</v>
      </c>
      <c r="DH114" s="987"/>
      <c r="DI114" s="987"/>
      <c r="DJ114" s="987"/>
      <c r="DK114" s="988"/>
      <c r="DL114" s="989" t="s">
        <v>224</v>
      </c>
      <c r="DM114" s="987"/>
      <c r="DN114" s="987"/>
      <c r="DO114" s="987"/>
      <c r="DP114" s="988"/>
      <c r="DQ114" s="989" t="s">
        <v>224</v>
      </c>
      <c r="DR114" s="987"/>
      <c r="DS114" s="987"/>
      <c r="DT114" s="987"/>
      <c r="DU114" s="988"/>
      <c r="DV114" s="990" t="s">
        <v>224</v>
      </c>
      <c r="DW114" s="991"/>
      <c r="DX114" s="991"/>
      <c r="DY114" s="991"/>
      <c r="DZ114" s="992"/>
    </row>
    <row r="115" spans="1:130" s="199" customFormat="1" ht="26.25" customHeight="1" x14ac:dyDescent="0.2">
      <c r="A115" s="982"/>
      <c r="B115" s="983"/>
      <c r="C115" s="978" t="s">
        <v>419</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453940</v>
      </c>
      <c r="AB115" s="962"/>
      <c r="AC115" s="962"/>
      <c r="AD115" s="962"/>
      <c r="AE115" s="963"/>
      <c r="AF115" s="964">
        <v>333470</v>
      </c>
      <c r="AG115" s="962"/>
      <c r="AH115" s="962"/>
      <c r="AI115" s="962"/>
      <c r="AJ115" s="963"/>
      <c r="AK115" s="964">
        <v>272087</v>
      </c>
      <c r="AL115" s="962"/>
      <c r="AM115" s="962"/>
      <c r="AN115" s="962"/>
      <c r="AO115" s="963"/>
      <c r="AP115" s="965">
        <v>0.3</v>
      </c>
      <c r="AQ115" s="966"/>
      <c r="AR115" s="966"/>
      <c r="AS115" s="966"/>
      <c r="AT115" s="967"/>
      <c r="AU115" s="928"/>
      <c r="AV115" s="929"/>
      <c r="AW115" s="929"/>
      <c r="AX115" s="929"/>
      <c r="AY115" s="929"/>
      <c r="AZ115" s="977" t="s">
        <v>420</v>
      </c>
      <c r="BA115" s="978"/>
      <c r="BB115" s="978"/>
      <c r="BC115" s="978"/>
      <c r="BD115" s="978"/>
      <c r="BE115" s="978"/>
      <c r="BF115" s="978"/>
      <c r="BG115" s="978"/>
      <c r="BH115" s="978"/>
      <c r="BI115" s="978"/>
      <c r="BJ115" s="978"/>
      <c r="BK115" s="978"/>
      <c r="BL115" s="978"/>
      <c r="BM115" s="978"/>
      <c r="BN115" s="978"/>
      <c r="BO115" s="978"/>
      <c r="BP115" s="979"/>
      <c r="BQ115" s="947" t="s">
        <v>224</v>
      </c>
      <c r="BR115" s="948"/>
      <c r="BS115" s="948"/>
      <c r="BT115" s="948"/>
      <c r="BU115" s="948"/>
      <c r="BV115" s="948" t="s">
        <v>224</v>
      </c>
      <c r="BW115" s="948"/>
      <c r="BX115" s="948"/>
      <c r="BY115" s="948"/>
      <c r="BZ115" s="948"/>
      <c r="CA115" s="948" t="s">
        <v>224</v>
      </c>
      <c r="CB115" s="948"/>
      <c r="CC115" s="948"/>
      <c r="CD115" s="948"/>
      <c r="CE115" s="948"/>
      <c r="CF115" s="942" t="s">
        <v>224</v>
      </c>
      <c r="CG115" s="943"/>
      <c r="CH115" s="943"/>
      <c r="CI115" s="943"/>
      <c r="CJ115" s="943"/>
      <c r="CK115" s="973"/>
      <c r="CL115" s="974"/>
      <c r="CM115" s="977" t="s">
        <v>421</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v>555958</v>
      </c>
      <c r="DH115" s="987"/>
      <c r="DI115" s="987"/>
      <c r="DJ115" s="987"/>
      <c r="DK115" s="988"/>
      <c r="DL115" s="989" t="s">
        <v>224</v>
      </c>
      <c r="DM115" s="987"/>
      <c r="DN115" s="987"/>
      <c r="DO115" s="987"/>
      <c r="DP115" s="988"/>
      <c r="DQ115" s="989">
        <v>136224</v>
      </c>
      <c r="DR115" s="987"/>
      <c r="DS115" s="987"/>
      <c r="DT115" s="987"/>
      <c r="DU115" s="988"/>
      <c r="DV115" s="990">
        <v>0.2</v>
      </c>
      <c r="DW115" s="991"/>
      <c r="DX115" s="991"/>
      <c r="DY115" s="991"/>
      <c r="DZ115" s="992"/>
    </row>
    <row r="116" spans="1:130" s="199" customFormat="1" ht="26.25" customHeight="1" x14ac:dyDescent="0.2">
      <c r="A116" s="984"/>
      <c r="B116" s="985"/>
      <c r="C116" s="993" t="s">
        <v>422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224</v>
      </c>
      <c r="AB116" s="987"/>
      <c r="AC116" s="987"/>
      <c r="AD116" s="987"/>
      <c r="AE116" s="988"/>
      <c r="AF116" s="989" t="s">
        <v>224</v>
      </c>
      <c r="AG116" s="987"/>
      <c r="AH116" s="987"/>
      <c r="AI116" s="987"/>
      <c r="AJ116" s="988"/>
      <c r="AK116" s="989" t="s">
        <v>224</v>
      </c>
      <c r="AL116" s="987"/>
      <c r="AM116" s="987"/>
      <c r="AN116" s="987"/>
      <c r="AO116" s="988"/>
      <c r="AP116" s="990" t="s">
        <v>224</v>
      </c>
      <c r="AQ116" s="991"/>
      <c r="AR116" s="991"/>
      <c r="AS116" s="991"/>
      <c r="AT116" s="992"/>
      <c r="AU116" s="928"/>
      <c r="AV116" s="929"/>
      <c r="AW116" s="929"/>
      <c r="AX116" s="929"/>
      <c r="AY116" s="929"/>
      <c r="AZ116" s="995" t="s">
        <v>423</v>
      </c>
      <c r="BA116" s="996"/>
      <c r="BB116" s="996"/>
      <c r="BC116" s="996"/>
      <c r="BD116" s="996"/>
      <c r="BE116" s="996"/>
      <c r="BF116" s="996"/>
      <c r="BG116" s="996"/>
      <c r="BH116" s="996"/>
      <c r="BI116" s="996"/>
      <c r="BJ116" s="996"/>
      <c r="BK116" s="996"/>
      <c r="BL116" s="996"/>
      <c r="BM116" s="996"/>
      <c r="BN116" s="996"/>
      <c r="BO116" s="996"/>
      <c r="BP116" s="997"/>
      <c r="BQ116" s="947" t="s">
        <v>224</v>
      </c>
      <c r="BR116" s="948"/>
      <c r="BS116" s="948"/>
      <c r="BT116" s="948"/>
      <c r="BU116" s="948"/>
      <c r="BV116" s="948" t="s">
        <v>224</v>
      </c>
      <c r="BW116" s="948"/>
      <c r="BX116" s="948"/>
      <c r="BY116" s="948"/>
      <c r="BZ116" s="948"/>
      <c r="CA116" s="948" t="s">
        <v>224</v>
      </c>
      <c r="CB116" s="948"/>
      <c r="CC116" s="948"/>
      <c r="CD116" s="948"/>
      <c r="CE116" s="948"/>
      <c r="CF116" s="942" t="s">
        <v>224</v>
      </c>
      <c r="CG116" s="943"/>
      <c r="CH116" s="943"/>
      <c r="CI116" s="943"/>
      <c r="CJ116" s="943"/>
      <c r="CK116" s="973"/>
      <c r="CL116" s="974"/>
      <c r="CM116" s="944" t="s">
        <v>424</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v>294616</v>
      </c>
      <c r="DH116" s="987"/>
      <c r="DI116" s="987"/>
      <c r="DJ116" s="987"/>
      <c r="DK116" s="988"/>
      <c r="DL116" s="989">
        <v>199019</v>
      </c>
      <c r="DM116" s="987"/>
      <c r="DN116" s="987"/>
      <c r="DO116" s="987"/>
      <c r="DP116" s="988"/>
      <c r="DQ116" s="989">
        <v>129160</v>
      </c>
      <c r="DR116" s="987"/>
      <c r="DS116" s="987"/>
      <c r="DT116" s="987"/>
      <c r="DU116" s="988"/>
      <c r="DV116" s="990">
        <v>0.2</v>
      </c>
      <c r="DW116" s="991"/>
      <c r="DX116" s="991"/>
      <c r="DY116" s="991"/>
      <c r="DZ116" s="992"/>
    </row>
    <row r="117" spans="1:130" s="199" customFormat="1" ht="26.25" customHeight="1" x14ac:dyDescent="0.2">
      <c r="A117" s="932" t="s">
        <v>172</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425</v>
      </c>
      <c r="Z117" s="914"/>
      <c r="AA117" s="1004">
        <v>4022616</v>
      </c>
      <c r="AB117" s="1005"/>
      <c r="AC117" s="1005"/>
      <c r="AD117" s="1005"/>
      <c r="AE117" s="1006"/>
      <c r="AF117" s="1007">
        <v>3000460</v>
      </c>
      <c r="AG117" s="1005"/>
      <c r="AH117" s="1005"/>
      <c r="AI117" s="1005"/>
      <c r="AJ117" s="1006"/>
      <c r="AK117" s="1007">
        <v>3115114</v>
      </c>
      <c r="AL117" s="1005"/>
      <c r="AM117" s="1005"/>
      <c r="AN117" s="1005"/>
      <c r="AO117" s="1006"/>
      <c r="AP117" s="1008"/>
      <c r="AQ117" s="1009"/>
      <c r="AR117" s="1009"/>
      <c r="AS117" s="1009"/>
      <c r="AT117" s="1010"/>
      <c r="AU117" s="928"/>
      <c r="AV117" s="929"/>
      <c r="AW117" s="929"/>
      <c r="AX117" s="929"/>
      <c r="AY117" s="929"/>
      <c r="AZ117" s="995" t="s">
        <v>426</v>
      </c>
      <c r="BA117" s="996"/>
      <c r="BB117" s="996"/>
      <c r="BC117" s="996"/>
      <c r="BD117" s="996"/>
      <c r="BE117" s="996"/>
      <c r="BF117" s="996"/>
      <c r="BG117" s="996"/>
      <c r="BH117" s="996"/>
      <c r="BI117" s="996"/>
      <c r="BJ117" s="996"/>
      <c r="BK117" s="996"/>
      <c r="BL117" s="996"/>
      <c r="BM117" s="996"/>
      <c r="BN117" s="996"/>
      <c r="BO117" s="996"/>
      <c r="BP117" s="997"/>
      <c r="BQ117" s="947" t="s">
        <v>224</v>
      </c>
      <c r="BR117" s="948"/>
      <c r="BS117" s="948"/>
      <c r="BT117" s="948"/>
      <c r="BU117" s="948"/>
      <c r="BV117" s="948" t="s">
        <v>224</v>
      </c>
      <c r="BW117" s="948"/>
      <c r="BX117" s="948"/>
      <c r="BY117" s="948"/>
      <c r="BZ117" s="948"/>
      <c r="CA117" s="948" t="s">
        <v>224</v>
      </c>
      <c r="CB117" s="948"/>
      <c r="CC117" s="948"/>
      <c r="CD117" s="948"/>
      <c r="CE117" s="948"/>
      <c r="CF117" s="942" t="s">
        <v>224</v>
      </c>
      <c r="CG117" s="943"/>
      <c r="CH117" s="943"/>
      <c r="CI117" s="943"/>
      <c r="CJ117" s="943"/>
      <c r="CK117" s="973"/>
      <c r="CL117" s="974"/>
      <c r="CM117" s="944" t="s">
        <v>427</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224</v>
      </c>
      <c r="DH117" s="987"/>
      <c r="DI117" s="987"/>
      <c r="DJ117" s="987"/>
      <c r="DK117" s="988"/>
      <c r="DL117" s="989" t="s">
        <v>224</v>
      </c>
      <c r="DM117" s="987"/>
      <c r="DN117" s="987"/>
      <c r="DO117" s="987"/>
      <c r="DP117" s="988"/>
      <c r="DQ117" s="989" t="s">
        <v>224</v>
      </c>
      <c r="DR117" s="987"/>
      <c r="DS117" s="987"/>
      <c r="DT117" s="987"/>
      <c r="DU117" s="988"/>
      <c r="DV117" s="990" t="s">
        <v>224</v>
      </c>
      <c r="DW117" s="991"/>
      <c r="DX117" s="991"/>
      <c r="DY117" s="991"/>
      <c r="DZ117" s="992"/>
    </row>
    <row r="118" spans="1:130" s="199" customFormat="1" ht="26.25" customHeight="1" x14ac:dyDescent="0.2">
      <c r="A118" s="932"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290</v>
      </c>
      <c r="AG118" s="913"/>
      <c r="AH118" s="913"/>
      <c r="AI118" s="913"/>
      <c r="AJ118" s="914"/>
      <c r="AK118" s="912" t="s">
        <v>289</v>
      </c>
      <c r="AL118" s="913"/>
      <c r="AM118" s="913"/>
      <c r="AN118" s="913"/>
      <c r="AO118" s="914"/>
      <c r="AP118" s="999" t="s">
        <v>400</v>
      </c>
      <c r="AQ118" s="1000"/>
      <c r="AR118" s="1000"/>
      <c r="AS118" s="1000"/>
      <c r="AT118" s="1001"/>
      <c r="AU118" s="928"/>
      <c r="AV118" s="929"/>
      <c r="AW118" s="929"/>
      <c r="AX118" s="929"/>
      <c r="AY118" s="929"/>
      <c r="AZ118" s="1002" t="s">
        <v>428</v>
      </c>
      <c r="BA118" s="993"/>
      <c r="BB118" s="993"/>
      <c r="BC118" s="993"/>
      <c r="BD118" s="993"/>
      <c r="BE118" s="993"/>
      <c r="BF118" s="993"/>
      <c r="BG118" s="993"/>
      <c r="BH118" s="993"/>
      <c r="BI118" s="993"/>
      <c r="BJ118" s="993"/>
      <c r="BK118" s="993"/>
      <c r="BL118" s="993"/>
      <c r="BM118" s="993"/>
      <c r="BN118" s="993"/>
      <c r="BO118" s="993"/>
      <c r="BP118" s="994"/>
      <c r="BQ118" s="1025" t="s">
        <v>224</v>
      </c>
      <c r="BR118" s="1026"/>
      <c r="BS118" s="1026"/>
      <c r="BT118" s="1026"/>
      <c r="BU118" s="1026"/>
      <c r="BV118" s="1026" t="s">
        <v>224</v>
      </c>
      <c r="BW118" s="1026"/>
      <c r="BX118" s="1026"/>
      <c r="BY118" s="1026"/>
      <c r="BZ118" s="1026"/>
      <c r="CA118" s="1026" t="s">
        <v>224</v>
      </c>
      <c r="CB118" s="1026"/>
      <c r="CC118" s="1026"/>
      <c r="CD118" s="1026"/>
      <c r="CE118" s="1026"/>
      <c r="CF118" s="942" t="s">
        <v>224</v>
      </c>
      <c r="CG118" s="943"/>
      <c r="CH118" s="943"/>
      <c r="CI118" s="943"/>
      <c r="CJ118" s="943"/>
      <c r="CK118" s="973"/>
      <c r="CL118" s="974"/>
      <c r="CM118" s="944" t="s">
        <v>429</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224</v>
      </c>
      <c r="DH118" s="987"/>
      <c r="DI118" s="987"/>
      <c r="DJ118" s="987"/>
      <c r="DK118" s="988"/>
      <c r="DL118" s="989" t="s">
        <v>224</v>
      </c>
      <c r="DM118" s="987"/>
      <c r="DN118" s="987"/>
      <c r="DO118" s="987"/>
      <c r="DP118" s="988"/>
      <c r="DQ118" s="989" t="s">
        <v>224</v>
      </c>
      <c r="DR118" s="987"/>
      <c r="DS118" s="987"/>
      <c r="DT118" s="987"/>
      <c r="DU118" s="988"/>
      <c r="DV118" s="990" t="s">
        <v>224</v>
      </c>
      <c r="DW118" s="991"/>
      <c r="DX118" s="991"/>
      <c r="DY118" s="991"/>
      <c r="DZ118" s="992"/>
    </row>
    <row r="119" spans="1:130" s="199" customFormat="1" ht="26.25" customHeight="1" x14ac:dyDescent="0.2">
      <c r="A119" s="1086" t="s">
        <v>404</v>
      </c>
      <c r="B119" s="972"/>
      <c r="C119" s="951" t="s">
        <v>405</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224</v>
      </c>
      <c r="AB119" s="920"/>
      <c r="AC119" s="920"/>
      <c r="AD119" s="920"/>
      <c r="AE119" s="921"/>
      <c r="AF119" s="922" t="s">
        <v>224</v>
      </c>
      <c r="AG119" s="920"/>
      <c r="AH119" s="920"/>
      <c r="AI119" s="920"/>
      <c r="AJ119" s="921"/>
      <c r="AK119" s="922" t="s">
        <v>224</v>
      </c>
      <c r="AL119" s="920"/>
      <c r="AM119" s="920"/>
      <c r="AN119" s="920"/>
      <c r="AO119" s="921"/>
      <c r="AP119" s="923" t="s">
        <v>224</v>
      </c>
      <c r="AQ119" s="924"/>
      <c r="AR119" s="924"/>
      <c r="AS119" s="924"/>
      <c r="AT119" s="925"/>
      <c r="AU119" s="930"/>
      <c r="AV119" s="931"/>
      <c r="AW119" s="931"/>
      <c r="AX119" s="931"/>
      <c r="AY119" s="931"/>
      <c r="AZ119" s="230" t="s">
        <v>172</v>
      </c>
      <c r="BA119" s="230"/>
      <c r="BB119" s="230"/>
      <c r="BC119" s="230"/>
      <c r="BD119" s="230"/>
      <c r="BE119" s="230"/>
      <c r="BF119" s="230"/>
      <c r="BG119" s="230"/>
      <c r="BH119" s="230"/>
      <c r="BI119" s="230"/>
      <c r="BJ119" s="230"/>
      <c r="BK119" s="230"/>
      <c r="BL119" s="230"/>
      <c r="BM119" s="230"/>
      <c r="BN119" s="230"/>
      <c r="BO119" s="1003" t="s">
        <v>430</v>
      </c>
      <c r="BP119" s="1034"/>
      <c r="BQ119" s="1025">
        <v>43389070</v>
      </c>
      <c r="BR119" s="1026"/>
      <c r="BS119" s="1026"/>
      <c r="BT119" s="1026"/>
      <c r="BU119" s="1026"/>
      <c r="BV119" s="1026">
        <v>42683892</v>
      </c>
      <c r="BW119" s="1026"/>
      <c r="BX119" s="1026"/>
      <c r="BY119" s="1026"/>
      <c r="BZ119" s="1026"/>
      <c r="CA119" s="1026">
        <v>44111566</v>
      </c>
      <c r="CB119" s="1026"/>
      <c r="CC119" s="1026"/>
      <c r="CD119" s="1026"/>
      <c r="CE119" s="1026"/>
      <c r="CF119" s="1027"/>
      <c r="CG119" s="1028"/>
      <c r="CH119" s="1028"/>
      <c r="CI119" s="1028"/>
      <c r="CJ119" s="1029"/>
      <c r="CK119" s="975"/>
      <c r="CL119" s="976"/>
      <c r="CM119" s="1030" t="s">
        <v>431</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224</v>
      </c>
      <c r="DH119" s="1012"/>
      <c r="DI119" s="1012"/>
      <c r="DJ119" s="1012"/>
      <c r="DK119" s="1013"/>
      <c r="DL119" s="1011" t="s">
        <v>224</v>
      </c>
      <c r="DM119" s="1012"/>
      <c r="DN119" s="1012"/>
      <c r="DO119" s="1012"/>
      <c r="DP119" s="1013"/>
      <c r="DQ119" s="1011" t="s">
        <v>224</v>
      </c>
      <c r="DR119" s="1012"/>
      <c r="DS119" s="1012"/>
      <c r="DT119" s="1012"/>
      <c r="DU119" s="1013"/>
      <c r="DV119" s="1014" t="s">
        <v>224</v>
      </c>
      <c r="DW119" s="1015"/>
      <c r="DX119" s="1015"/>
      <c r="DY119" s="1015"/>
      <c r="DZ119" s="1016"/>
    </row>
    <row r="120" spans="1:130" s="199" customFormat="1" ht="26.25" customHeight="1" x14ac:dyDescent="0.2">
      <c r="A120" s="1087"/>
      <c r="B120" s="974"/>
      <c r="C120" s="944" t="s">
        <v>408</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224</v>
      </c>
      <c r="AB120" s="987"/>
      <c r="AC120" s="987"/>
      <c r="AD120" s="987"/>
      <c r="AE120" s="988"/>
      <c r="AF120" s="989" t="s">
        <v>224</v>
      </c>
      <c r="AG120" s="987"/>
      <c r="AH120" s="987"/>
      <c r="AI120" s="987"/>
      <c r="AJ120" s="988"/>
      <c r="AK120" s="989" t="s">
        <v>224</v>
      </c>
      <c r="AL120" s="987"/>
      <c r="AM120" s="987"/>
      <c r="AN120" s="987"/>
      <c r="AO120" s="988"/>
      <c r="AP120" s="990" t="s">
        <v>224</v>
      </c>
      <c r="AQ120" s="991"/>
      <c r="AR120" s="991"/>
      <c r="AS120" s="991"/>
      <c r="AT120" s="992"/>
      <c r="AU120" s="1017" t="s">
        <v>432</v>
      </c>
      <c r="AV120" s="1018"/>
      <c r="AW120" s="1018"/>
      <c r="AX120" s="1018"/>
      <c r="AY120" s="1019"/>
      <c r="AZ120" s="968" t="s">
        <v>433</v>
      </c>
      <c r="BA120" s="917"/>
      <c r="BB120" s="917"/>
      <c r="BC120" s="917"/>
      <c r="BD120" s="917"/>
      <c r="BE120" s="917"/>
      <c r="BF120" s="917"/>
      <c r="BG120" s="917"/>
      <c r="BH120" s="917"/>
      <c r="BI120" s="917"/>
      <c r="BJ120" s="917"/>
      <c r="BK120" s="917"/>
      <c r="BL120" s="917"/>
      <c r="BM120" s="917"/>
      <c r="BN120" s="917"/>
      <c r="BO120" s="917"/>
      <c r="BP120" s="918"/>
      <c r="BQ120" s="954">
        <v>34915370</v>
      </c>
      <c r="BR120" s="955"/>
      <c r="BS120" s="955"/>
      <c r="BT120" s="955"/>
      <c r="BU120" s="955"/>
      <c r="BV120" s="955">
        <v>39502656</v>
      </c>
      <c r="BW120" s="955"/>
      <c r="BX120" s="955"/>
      <c r="BY120" s="955"/>
      <c r="BZ120" s="955"/>
      <c r="CA120" s="955">
        <v>42785040</v>
      </c>
      <c r="CB120" s="955"/>
      <c r="CC120" s="955"/>
      <c r="CD120" s="955"/>
      <c r="CE120" s="955"/>
      <c r="CF120" s="969">
        <v>53.9</v>
      </c>
      <c r="CG120" s="970"/>
      <c r="CH120" s="970"/>
      <c r="CI120" s="970"/>
      <c r="CJ120" s="970"/>
      <c r="CK120" s="1035" t="s">
        <v>434</v>
      </c>
      <c r="CL120" s="1036"/>
      <c r="CM120" s="1036"/>
      <c r="CN120" s="1036"/>
      <c r="CO120" s="1037"/>
      <c r="CP120" s="1043" t="s">
        <v>383</v>
      </c>
      <c r="CQ120" s="1044"/>
      <c r="CR120" s="1044"/>
      <c r="CS120" s="1044"/>
      <c r="CT120" s="1044"/>
      <c r="CU120" s="1044"/>
      <c r="CV120" s="1044"/>
      <c r="CW120" s="1044"/>
      <c r="CX120" s="1044"/>
      <c r="CY120" s="1044"/>
      <c r="CZ120" s="1044"/>
      <c r="DA120" s="1044"/>
      <c r="DB120" s="1044"/>
      <c r="DC120" s="1044"/>
      <c r="DD120" s="1044"/>
      <c r="DE120" s="1044"/>
      <c r="DF120" s="1045"/>
      <c r="DG120" s="954" t="s">
        <v>224</v>
      </c>
      <c r="DH120" s="955"/>
      <c r="DI120" s="955"/>
      <c r="DJ120" s="955"/>
      <c r="DK120" s="955"/>
      <c r="DL120" s="955" t="s">
        <v>224</v>
      </c>
      <c r="DM120" s="955"/>
      <c r="DN120" s="955"/>
      <c r="DO120" s="955"/>
      <c r="DP120" s="955"/>
      <c r="DQ120" s="955" t="s">
        <v>224</v>
      </c>
      <c r="DR120" s="955"/>
      <c r="DS120" s="955"/>
      <c r="DT120" s="955"/>
      <c r="DU120" s="955"/>
      <c r="DV120" s="956" t="s">
        <v>224</v>
      </c>
      <c r="DW120" s="956"/>
      <c r="DX120" s="956"/>
      <c r="DY120" s="956"/>
      <c r="DZ120" s="957"/>
    </row>
    <row r="121" spans="1:130" s="199" customFormat="1" ht="26.25" customHeight="1" x14ac:dyDescent="0.2">
      <c r="A121" s="1087"/>
      <c r="B121" s="974"/>
      <c r="C121" s="995" t="s">
        <v>435</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224</v>
      </c>
      <c r="AB121" s="987"/>
      <c r="AC121" s="987"/>
      <c r="AD121" s="987"/>
      <c r="AE121" s="988"/>
      <c r="AF121" s="989" t="s">
        <v>224</v>
      </c>
      <c r="AG121" s="987"/>
      <c r="AH121" s="987"/>
      <c r="AI121" s="987"/>
      <c r="AJ121" s="988"/>
      <c r="AK121" s="989" t="s">
        <v>224</v>
      </c>
      <c r="AL121" s="987"/>
      <c r="AM121" s="987"/>
      <c r="AN121" s="987"/>
      <c r="AO121" s="988"/>
      <c r="AP121" s="990" t="s">
        <v>224</v>
      </c>
      <c r="AQ121" s="991"/>
      <c r="AR121" s="991"/>
      <c r="AS121" s="991"/>
      <c r="AT121" s="992"/>
      <c r="AU121" s="1020"/>
      <c r="AV121" s="1021"/>
      <c r="AW121" s="1021"/>
      <c r="AX121" s="1021"/>
      <c r="AY121" s="1022"/>
      <c r="AZ121" s="977" t="s">
        <v>436</v>
      </c>
      <c r="BA121" s="978"/>
      <c r="BB121" s="978"/>
      <c r="BC121" s="978"/>
      <c r="BD121" s="978"/>
      <c r="BE121" s="978"/>
      <c r="BF121" s="978"/>
      <c r="BG121" s="978"/>
      <c r="BH121" s="978"/>
      <c r="BI121" s="978"/>
      <c r="BJ121" s="978"/>
      <c r="BK121" s="978"/>
      <c r="BL121" s="978"/>
      <c r="BM121" s="978"/>
      <c r="BN121" s="978"/>
      <c r="BO121" s="978"/>
      <c r="BP121" s="979"/>
      <c r="BQ121" s="947" t="s">
        <v>224</v>
      </c>
      <c r="BR121" s="948"/>
      <c r="BS121" s="948"/>
      <c r="BT121" s="948"/>
      <c r="BU121" s="948"/>
      <c r="BV121" s="948" t="s">
        <v>224</v>
      </c>
      <c r="BW121" s="948"/>
      <c r="BX121" s="948"/>
      <c r="BY121" s="948"/>
      <c r="BZ121" s="948"/>
      <c r="CA121" s="948" t="s">
        <v>224</v>
      </c>
      <c r="CB121" s="948"/>
      <c r="CC121" s="948"/>
      <c r="CD121" s="948"/>
      <c r="CE121" s="948"/>
      <c r="CF121" s="942" t="s">
        <v>224</v>
      </c>
      <c r="CG121" s="943"/>
      <c r="CH121" s="943"/>
      <c r="CI121" s="943"/>
      <c r="CJ121" s="943"/>
      <c r="CK121" s="1038"/>
      <c r="CL121" s="1039"/>
      <c r="CM121" s="1039"/>
      <c r="CN121" s="1039"/>
      <c r="CO121" s="1040"/>
      <c r="CP121" s="1048" t="s">
        <v>384</v>
      </c>
      <c r="CQ121" s="1049"/>
      <c r="CR121" s="1049"/>
      <c r="CS121" s="1049"/>
      <c r="CT121" s="1049"/>
      <c r="CU121" s="1049"/>
      <c r="CV121" s="1049"/>
      <c r="CW121" s="1049"/>
      <c r="CX121" s="1049"/>
      <c r="CY121" s="1049"/>
      <c r="CZ121" s="1049"/>
      <c r="DA121" s="1049"/>
      <c r="DB121" s="1049"/>
      <c r="DC121" s="1049"/>
      <c r="DD121" s="1049"/>
      <c r="DE121" s="1049"/>
      <c r="DF121" s="1050"/>
      <c r="DG121" s="947" t="s">
        <v>224</v>
      </c>
      <c r="DH121" s="948"/>
      <c r="DI121" s="948"/>
      <c r="DJ121" s="948"/>
      <c r="DK121" s="948"/>
      <c r="DL121" s="948" t="s">
        <v>224</v>
      </c>
      <c r="DM121" s="948"/>
      <c r="DN121" s="948"/>
      <c r="DO121" s="948"/>
      <c r="DP121" s="948"/>
      <c r="DQ121" s="948" t="s">
        <v>224</v>
      </c>
      <c r="DR121" s="948"/>
      <c r="DS121" s="948"/>
      <c r="DT121" s="948"/>
      <c r="DU121" s="948"/>
      <c r="DV121" s="949" t="s">
        <v>224</v>
      </c>
      <c r="DW121" s="949"/>
      <c r="DX121" s="949"/>
      <c r="DY121" s="949"/>
      <c r="DZ121" s="950"/>
    </row>
    <row r="122" spans="1:130" s="199" customFormat="1" ht="26.25" customHeight="1" x14ac:dyDescent="0.2">
      <c r="A122" s="1087"/>
      <c r="B122" s="974"/>
      <c r="C122" s="944" t="s">
        <v>418</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224</v>
      </c>
      <c r="AB122" s="987"/>
      <c r="AC122" s="987"/>
      <c r="AD122" s="987"/>
      <c r="AE122" s="988"/>
      <c r="AF122" s="989" t="s">
        <v>224</v>
      </c>
      <c r="AG122" s="987"/>
      <c r="AH122" s="987"/>
      <c r="AI122" s="987"/>
      <c r="AJ122" s="988"/>
      <c r="AK122" s="989" t="s">
        <v>224</v>
      </c>
      <c r="AL122" s="987"/>
      <c r="AM122" s="987"/>
      <c r="AN122" s="987"/>
      <c r="AO122" s="988"/>
      <c r="AP122" s="990" t="s">
        <v>224</v>
      </c>
      <c r="AQ122" s="991"/>
      <c r="AR122" s="991"/>
      <c r="AS122" s="991"/>
      <c r="AT122" s="992"/>
      <c r="AU122" s="1020"/>
      <c r="AV122" s="1021"/>
      <c r="AW122" s="1021"/>
      <c r="AX122" s="1021"/>
      <c r="AY122" s="1022"/>
      <c r="AZ122" s="1002" t="s">
        <v>437</v>
      </c>
      <c r="BA122" s="993"/>
      <c r="BB122" s="993"/>
      <c r="BC122" s="993"/>
      <c r="BD122" s="993"/>
      <c r="BE122" s="993"/>
      <c r="BF122" s="993"/>
      <c r="BG122" s="993"/>
      <c r="BH122" s="993"/>
      <c r="BI122" s="993"/>
      <c r="BJ122" s="993"/>
      <c r="BK122" s="993"/>
      <c r="BL122" s="993"/>
      <c r="BM122" s="993"/>
      <c r="BN122" s="993"/>
      <c r="BO122" s="993"/>
      <c r="BP122" s="994"/>
      <c r="BQ122" s="1025">
        <v>69483146</v>
      </c>
      <c r="BR122" s="1026"/>
      <c r="BS122" s="1026"/>
      <c r="BT122" s="1026"/>
      <c r="BU122" s="1026"/>
      <c r="BV122" s="1026">
        <v>65120733</v>
      </c>
      <c r="BW122" s="1026"/>
      <c r="BX122" s="1026"/>
      <c r="BY122" s="1026"/>
      <c r="BZ122" s="1026"/>
      <c r="CA122" s="1026">
        <v>60203133</v>
      </c>
      <c r="CB122" s="1026"/>
      <c r="CC122" s="1026"/>
      <c r="CD122" s="1026"/>
      <c r="CE122" s="1026"/>
      <c r="CF122" s="1046">
        <v>75.8</v>
      </c>
      <c r="CG122" s="1047"/>
      <c r="CH122" s="1047"/>
      <c r="CI122" s="1047"/>
      <c r="CJ122" s="1047"/>
      <c r="CK122" s="1038"/>
      <c r="CL122" s="1039"/>
      <c r="CM122" s="1039"/>
      <c r="CN122" s="1039"/>
      <c r="CO122" s="1040"/>
      <c r="CP122" s="1048" t="s">
        <v>382</v>
      </c>
      <c r="CQ122" s="1049"/>
      <c r="CR122" s="1049"/>
      <c r="CS122" s="1049"/>
      <c r="CT122" s="1049"/>
      <c r="CU122" s="1049"/>
      <c r="CV122" s="1049"/>
      <c r="CW122" s="1049"/>
      <c r="CX122" s="1049"/>
      <c r="CY122" s="1049"/>
      <c r="CZ122" s="1049"/>
      <c r="DA122" s="1049"/>
      <c r="DB122" s="1049"/>
      <c r="DC122" s="1049"/>
      <c r="DD122" s="1049"/>
      <c r="DE122" s="1049"/>
      <c r="DF122" s="1050"/>
      <c r="DG122" s="947" t="s">
        <v>224</v>
      </c>
      <c r="DH122" s="948"/>
      <c r="DI122" s="948"/>
      <c r="DJ122" s="948"/>
      <c r="DK122" s="948"/>
      <c r="DL122" s="948" t="s">
        <v>224</v>
      </c>
      <c r="DM122" s="948"/>
      <c r="DN122" s="948"/>
      <c r="DO122" s="948"/>
      <c r="DP122" s="948"/>
      <c r="DQ122" s="948" t="s">
        <v>224</v>
      </c>
      <c r="DR122" s="948"/>
      <c r="DS122" s="948"/>
      <c r="DT122" s="948"/>
      <c r="DU122" s="948"/>
      <c r="DV122" s="949" t="s">
        <v>224</v>
      </c>
      <c r="DW122" s="949"/>
      <c r="DX122" s="949"/>
      <c r="DY122" s="949"/>
      <c r="DZ122" s="950"/>
    </row>
    <row r="123" spans="1:130" s="199" customFormat="1" ht="26.25" customHeight="1" x14ac:dyDescent="0.2">
      <c r="A123" s="1087"/>
      <c r="B123" s="974"/>
      <c r="C123" s="944" t="s">
        <v>424</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v>101953</v>
      </c>
      <c r="AB123" s="987"/>
      <c r="AC123" s="987"/>
      <c r="AD123" s="987"/>
      <c r="AE123" s="988"/>
      <c r="AF123" s="989">
        <v>95597</v>
      </c>
      <c r="AG123" s="987"/>
      <c r="AH123" s="987"/>
      <c r="AI123" s="987"/>
      <c r="AJ123" s="988"/>
      <c r="AK123" s="989">
        <v>69859</v>
      </c>
      <c r="AL123" s="987"/>
      <c r="AM123" s="987"/>
      <c r="AN123" s="987"/>
      <c r="AO123" s="988"/>
      <c r="AP123" s="990">
        <v>0.1</v>
      </c>
      <c r="AQ123" s="991"/>
      <c r="AR123" s="991"/>
      <c r="AS123" s="991"/>
      <c r="AT123" s="992"/>
      <c r="AU123" s="1023"/>
      <c r="AV123" s="1024"/>
      <c r="AW123" s="1024"/>
      <c r="AX123" s="1024"/>
      <c r="AY123" s="1024"/>
      <c r="AZ123" s="230" t="s">
        <v>172</v>
      </c>
      <c r="BA123" s="230"/>
      <c r="BB123" s="230"/>
      <c r="BC123" s="230"/>
      <c r="BD123" s="230"/>
      <c r="BE123" s="230"/>
      <c r="BF123" s="230"/>
      <c r="BG123" s="230"/>
      <c r="BH123" s="230"/>
      <c r="BI123" s="230"/>
      <c r="BJ123" s="230"/>
      <c r="BK123" s="230"/>
      <c r="BL123" s="230"/>
      <c r="BM123" s="230"/>
      <c r="BN123" s="230"/>
      <c r="BO123" s="1003" t="s">
        <v>438</v>
      </c>
      <c r="BP123" s="1034"/>
      <c r="BQ123" s="1093">
        <v>104398516</v>
      </c>
      <c r="BR123" s="1094"/>
      <c r="BS123" s="1094"/>
      <c r="BT123" s="1094"/>
      <c r="BU123" s="1094"/>
      <c r="BV123" s="1094">
        <v>104623389</v>
      </c>
      <c r="BW123" s="1094"/>
      <c r="BX123" s="1094"/>
      <c r="BY123" s="1094"/>
      <c r="BZ123" s="1094"/>
      <c r="CA123" s="1094">
        <v>102988173</v>
      </c>
      <c r="CB123" s="1094"/>
      <c r="CC123" s="1094"/>
      <c r="CD123" s="1094"/>
      <c r="CE123" s="1094"/>
      <c r="CF123" s="1027"/>
      <c r="CG123" s="1028"/>
      <c r="CH123" s="1028"/>
      <c r="CI123" s="1028"/>
      <c r="CJ123" s="1029"/>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199" customFormat="1" ht="26.25" customHeight="1" thickBot="1" x14ac:dyDescent="0.25">
      <c r="A124" s="1087"/>
      <c r="B124" s="974"/>
      <c r="C124" s="944" t="s">
        <v>427</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224</v>
      </c>
      <c r="AB124" s="987"/>
      <c r="AC124" s="987"/>
      <c r="AD124" s="987"/>
      <c r="AE124" s="988"/>
      <c r="AF124" s="989" t="s">
        <v>224</v>
      </c>
      <c r="AG124" s="987"/>
      <c r="AH124" s="987"/>
      <c r="AI124" s="987"/>
      <c r="AJ124" s="988"/>
      <c r="AK124" s="989" t="s">
        <v>224</v>
      </c>
      <c r="AL124" s="987"/>
      <c r="AM124" s="987"/>
      <c r="AN124" s="987"/>
      <c r="AO124" s="988"/>
      <c r="AP124" s="990" t="s">
        <v>224</v>
      </c>
      <c r="AQ124" s="991"/>
      <c r="AR124" s="991"/>
      <c r="AS124" s="991"/>
      <c r="AT124" s="992"/>
      <c r="AU124" s="1089" t="s">
        <v>439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224</v>
      </c>
      <c r="BR124" s="1056"/>
      <c r="BS124" s="1056"/>
      <c r="BT124" s="1056"/>
      <c r="BU124" s="1056"/>
      <c r="BV124" s="1056" t="s">
        <v>224</v>
      </c>
      <c r="BW124" s="1056"/>
      <c r="BX124" s="1056"/>
      <c r="BY124" s="1056"/>
      <c r="BZ124" s="1056"/>
      <c r="CA124" s="1056" t="s">
        <v>224</v>
      </c>
      <c r="CB124" s="1056"/>
      <c r="CC124" s="1056"/>
      <c r="CD124" s="1056"/>
      <c r="CE124" s="1056"/>
      <c r="CF124" s="1057"/>
      <c r="CG124" s="1058"/>
      <c r="CH124" s="1058"/>
      <c r="CI124" s="1058"/>
      <c r="CJ124" s="1059"/>
      <c r="CK124" s="1041"/>
      <c r="CL124" s="1041"/>
      <c r="CM124" s="1041"/>
      <c r="CN124" s="1041"/>
      <c r="CO124" s="1042"/>
      <c r="CP124" s="1048" t="s">
        <v>440</v>
      </c>
      <c r="CQ124" s="1049"/>
      <c r="CR124" s="1049"/>
      <c r="CS124" s="1049"/>
      <c r="CT124" s="1049"/>
      <c r="CU124" s="1049"/>
      <c r="CV124" s="1049"/>
      <c r="CW124" s="1049"/>
      <c r="CX124" s="1049"/>
      <c r="CY124" s="1049"/>
      <c r="CZ124" s="1049"/>
      <c r="DA124" s="1049"/>
      <c r="DB124" s="1049"/>
      <c r="DC124" s="1049"/>
      <c r="DD124" s="1049"/>
      <c r="DE124" s="1049"/>
      <c r="DF124" s="1050"/>
      <c r="DG124" s="1033" t="s">
        <v>224</v>
      </c>
      <c r="DH124" s="1012"/>
      <c r="DI124" s="1012"/>
      <c r="DJ124" s="1012"/>
      <c r="DK124" s="1013"/>
      <c r="DL124" s="1011" t="s">
        <v>224</v>
      </c>
      <c r="DM124" s="1012"/>
      <c r="DN124" s="1012"/>
      <c r="DO124" s="1012"/>
      <c r="DP124" s="1013"/>
      <c r="DQ124" s="1011" t="s">
        <v>224</v>
      </c>
      <c r="DR124" s="1012"/>
      <c r="DS124" s="1012"/>
      <c r="DT124" s="1012"/>
      <c r="DU124" s="1013"/>
      <c r="DV124" s="1014" t="s">
        <v>224</v>
      </c>
      <c r="DW124" s="1015"/>
      <c r="DX124" s="1015"/>
      <c r="DY124" s="1015"/>
      <c r="DZ124" s="1016"/>
    </row>
    <row r="125" spans="1:130" s="199" customFormat="1" ht="26.25" customHeight="1" x14ac:dyDescent="0.2">
      <c r="A125" s="1087"/>
      <c r="B125" s="974"/>
      <c r="C125" s="944" t="s">
        <v>429</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224</v>
      </c>
      <c r="AB125" s="987"/>
      <c r="AC125" s="987"/>
      <c r="AD125" s="987"/>
      <c r="AE125" s="988"/>
      <c r="AF125" s="989" t="s">
        <v>224</v>
      </c>
      <c r="AG125" s="987"/>
      <c r="AH125" s="987"/>
      <c r="AI125" s="987"/>
      <c r="AJ125" s="988"/>
      <c r="AK125" s="989" t="s">
        <v>224</v>
      </c>
      <c r="AL125" s="987"/>
      <c r="AM125" s="987"/>
      <c r="AN125" s="987"/>
      <c r="AO125" s="988"/>
      <c r="AP125" s="990" t="s">
        <v>224</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441</v>
      </c>
      <c r="CL125" s="1036"/>
      <c r="CM125" s="1036"/>
      <c r="CN125" s="1036"/>
      <c r="CO125" s="1037"/>
      <c r="CP125" s="968" t="s">
        <v>442</v>
      </c>
      <c r="CQ125" s="917"/>
      <c r="CR125" s="917"/>
      <c r="CS125" s="917"/>
      <c r="CT125" s="917"/>
      <c r="CU125" s="917"/>
      <c r="CV125" s="917"/>
      <c r="CW125" s="917"/>
      <c r="CX125" s="917"/>
      <c r="CY125" s="917"/>
      <c r="CZ125" s="917"/>
      <c r="DA125" s="917"/>
      <c r="DB125" s="917"/>
      <c r="DC125" s="917"/>
      <c r="DD125" s="917"/>
      <c r="DE125" s="917"/>
      <c r="DF125" s="918"/>
      <c r="DG125" s="954" t="s">
        <v>224</v>
      </c>
      <c r="DH125" s="955"/>
      <c r="DI125" s="955"/>
      <c r="DJ125" s="955"/>
      <c r="DK125" s="955"/>
      <c r="DL125" s="955" t="s">
        <v>224</v>
      </c>
      <c r="DM125" s="955"/>
      <c r="DN125" s="955"/>
      <c r="DO125" s="955"/>
      <c r="DP125" s="955"/>
      <c r="DQ125" s="955" t="s">
        <v>224</v>
      </c>
      <c r="DR125" s="955"/>
      <c r="DS125" s="955"/>
      <c r="DT125" s="955"/>
      <c r="DU125" s="955"/>
      <c r="DV125" s="956" t="s">
        <v>224</v>
      </c>
      <c r="DW125" s="956"/>
      <c r="DX125" s="956"/>
      <c r="DY125" s="956"/>
      <c r="DZ125" s="957"/>
    </row>
    <row r="126" spans="1:130" s="199" customFormat="1" ht="26.25" customHeight="1" thickBot="1" x14ac:dyDescent="0.25">
      <c r="A126" s="1087"/>
      <c r="B126" s="974"/>
      <c r="C126" s="944" t="s">
        <v>431</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224</v>
      </c>
      <c r="AB126" s="987"/>
      <c r="AC126" s="987"/>
      <c r="AD126" s="987"/>
      <c r="AE126" s="988"/>
      <c r="AF126" s="989" t="s">
        <v>224</v>
      </c>
      <c r="AG126" s="987"/>
      <c r="AH126" s="987"/>
      <c r="AI126" s="987"/>
      <c r="AJ126" s="988"/>
      <c r="AK126" s="989" t="s">
        <v>224</v>
      </c>
      <c r="AL126" s="987"/>
      <c r="AM126" s="987"/>
      <c r="AN126" s="987"/>
      <c r="AO126" s="988"/>
      <c r="AP126" s="990" t="s">
        <v>224</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443</v>
      </c>
      <c r="CQ126" s="978"/>
      <c r="CR126" s="978"/>
      <c r="CS126" s="978"/>
      <c r="CT126" s="978"/>
      <c r="CU126" s="978"/>
      <c r="CV126" s="978"/>
      <c r="CW126" s="978"/>
      <c r="CX126" s="978"/>
      <c r="CY126" s="978"/>
      <c r="CZ126" s="978"/>
      <c r="DA126" s="978"/>
      <c r="DB126" s="978"/>
      <c r="DC126" s="978"/>
      <c r="DD126" s="978"/>
      <c r="DE126" s="978"/>
      <c r="DF126" s="979"/>
      <c r="DG126" s="947" t="s">
        <v>224</v>
      </c>
      <c r="DH126" s="948"/>
      <c r="DI126" s="948"/>
      <c r="DJ126" s="948"/>
      <c r="DK126" s="948"/>
      <c r="DL126" s="948" t="s">
        <v>224</v>
      </c>
      <c r="DM126" s="948"/>
      <c r="DN126" s="948"/>
      <c r="DO126" s="948"/>
      <c r="DP126" s="948"/>
      <c r="DQ126" s="948" t="s">
        <v>224</v>
      </c>
      <c r="DR126" s="948"/>
      <c r="DS126" s="948"/>
      <c r="DT126" s="948"/>
      <c r="DU126" s="948"/>
      <c r="DV126" s="949" t="s">
        <v>224</v>
      </c>
      <c r="DW126" s="949"/>
      <c r="DX126" s="949"/>
      <c r="DY126" s="949"/>
      <c r="DZ126" s="950"/>
    </row>
    <row r="127" spans="1:130" s="199" customFormat="1" ht="26.25" customHeight="1" x14ac:dyDescent="0.2">
      <c r="A127" s="1088"/>
      <c r="B127" s="976"/>
      <c r="C127" s="1030" t="s">
        <v>444</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351987</v>
      </c>
      <c r="AB127" s="987"/>
      <c r="AC127" s="987"/>
      <c r="AD127" s="987"/>
      <c r="AE127" s="988"/>
      <c r="AF127" s="989">
        <v>237873</v>
      </c>
      <c r="AG127" s="987"/>
      <c r="AH127" s="987"/>
      <c r="AI127" s="987"/>
      <c r="AJ127" s="988"/>
      <c r="AK127" s="989">
        <v>202228</v>
      </c>
      <c r="AL127" s="987"/>
      <c r="AM127" s="987"/>
      <c r="AN127" s="987"/>
      <c r="AO127" s="988"/>
      <c r="AP127" s="990">
        <v>0.3</v>
      </c>
      <c r="AQ127" s="991"/>
      <c r="AR127" s="991"/>
      <c r="AS127" s="991"/>
      <c r="AT127" s="992"/>
      <c r="AU127" s="235"/>
      <c r="AV127" s="235"/>
      <c r="AW127" s="235"/>
      <c r="AX127" s="1060" t="s">
        <v>445</v>
      </c>
      <c r="AY127" s="1061"/>
      <c r="AZ127" s="1061"/>
      <c r="BA127" s="1061"/>
      <c r="BB127" s="1061"/>
      <c r="BC127" s="1061"/>
      <c r="BD127" s="1061"/>
      <c r="BE127" s="1062"/>
      <c r="BF127" s="1063" t="s">
        <v>446</v>
      </c>
      <c r="BG127" s="1061"/>
      <c r="BH127" s="1061"/>
      <c r="BI127" s="1061"/>
      <c r="BJ127" s="1061"/>
      <c r="BK127" s="1061"/>
      <c r="BL127" s="1062"/>
      <c r="BM127" s="1063" t="s">
        <v>447</v>
      </c>
      <c r="BN127" s="1061"/>
      <c r="BO127" s="1061"/>
      <c r="BP127" s="1061"/>
      <c r="BQ127" s="1061"/>
      <c r="BR127" s="1061"/>
      <c r="BS127" s="1062"/>
      <c r="BT127" s="1063" t="s">
        <v>448</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449</v>
      </c>
      <c r="CQ127" s="978"/>
      <c r="CR127" s="978"/>
      <c r="CS127" s="978"/>
      <c r="CT127" s="978"/>
      <c r="CU127" s="978"/>
      <c r="CV127" s="978"/>
      <c r="CW127" s="978"/>
      <c r="CX127" s="978"/>
      <c r="CY127" s="978"/>
      <c r="CZ127" s="978"/>
      <c r="DA127" s="978"/>
      <c r="DB127" s="978"/>
      <c r="DC127" s="978"/>
      <c r="DD127" s="978"/>
      <c r="DE127" s="978"/>
      <c r="DF127" s="979"/>
      <c r="DG127" s="947" t="s">
        <v>224</v>
      </c>
      <c r="DH127" s="948"/>
      <c r="DI127" s="948"/>
      <c r="DJ127" s="948"/>
      <c r="DK127" s="948"/>
      <c r="DL127" s="948" t="s">
        <v>224</v>
      </c>
      <c r="DM127" s="948"/>
      <c r="DN127" s="948"/>
      <c r="DO127" s="948"/>
      <c r="DP127" s="948"/>
      <c r="DQ127" s="948" t="s">
        <v>224</v>
      </c>
      <c r="DR127" s="948"/>
      <c r="DS127" s="948"/>
      <c r="DT127" s="948"/>
      <c r="DU127" s="948"/>
      <c r="DV127" s="949" t="s">
        <v>224</v>
      </c>
      <c r="DW127" s="949"/>
      <c r="DX127" s="949"/>
      <c r="DY127" s="949"/>
      <c r="DZ127" s="950"/>
    </row>
    <row r="128" spans="1:130" s="199" customFormat="1" ht="26.25" customHeight="1" thickBot="1" x14ac:dyDescent="0.2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75" t="s">
        <v>224</v>
      </c>
      <c r="AB128" s="1076"/>
      <c r="AC128" s="1076"/>
      <c r="AD128" s="1076"/>
      <c r="AE128" s="1077"/>
      <c r="AF128" s="1078" t="s">
        <v>224</v>
      </c>
      <c r="AG128" s="1076"/>
      <c r="AH128" s="1076"/>
      <c r="AI128" s="1076"/>
      <c r="AJ128" s="1077"/>
      <c r="AK128" s="1078" t="s">
        <v>224</v>
      </c>
      <c r="AL128" s="1076"/>
      <c r="AM128" s="1076"/>
      <c r="AN128" s="1076"/>
      <c r="AO128" s="1077"/>
      <c r="AP128" s="1079"/>
      <c r="AQ128" s="1080"/>
      <c r="AR128" s="1080"/>
      <c r="AS128" s="1080"/>
      <c r="AT128" s="1081"/>
      <c r="AU128" s="235"/>
      <c r="AV128" s="235"/>
      <c r="AW128" s="235"/>
      <c r="AX128" s="916" t="s">
        <v>452</v>
      </c>
      <c r="AY128" s="917"/>
      <c r="AZ128" s="917"/>
      <c r="BA128" s="917"/>
      <c r="BB128" s="917"/>
      <c r="BC128" s="917"/>
      <c r="BD128" s="917"/>
      <c r="BE128" s="918"/>
      <c r="BF128" s="1082" t="s">
        <v>224</v>
      </c>
      <c r="BG128" s="1083"/>
      <c r="BH128" s="1083"/>
      <c r="BI128" s="1083"/>
      <c r="BJ128" s="1083"/>
      <c r="BK128" s="1083"/>
      <c r="BL128" s="1084"/>
      <c r="BM128" s="1082">
        <v>11.25</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453</v>
      </c>
      <c r="CQ128" s="1065"/>
      <c r="CR128" s="1065"/>
      <c r="CS128" s="1065"/>
      <c r="CT128" s="1065"/>
      <c r="CU128" s="1065"/>
      <c r="CV128" s="1065"/>
      <c r="CW128" s="1065"/>
      <c r="CX128" s="1065"/>
      <c r="CY128" s="1065"/>
      <c r="CZ128" s="1065"/>
      <c r="DA128" s="1065"/>
      <c r="DB128" s="1065"/>
      <c r="DC128" s="1065"/>
      <c r="DD128" s="1065"/>
      <c r="DE128" s="1065"/>
      <c r="DF128" s="1066"/>
      <c r="DG128" s="1067" t="s">
        <v>224</v>
      </c>
      <c r="DH128" s="1068"/>
      <c r="DI128" s="1068"/>
      <c r="DJ128" s="1068"/>
      <c r="DK128" s="1068"/>
      <c r="DL128" s="1068" t="s">
        <v>224</v>
      </c>
      <c r="DM128" s="1068"/>
      <c r="DN128" s="1068"/>
      <c r="DO128" s="1068"/>
      <c r="DP128" s="1068"/>
      <c r="DQ128" s="1068" t="s">
        <v>224</v>
      </c>
      <c r="DR128" s="1068"/>
      <c r="DS128" s="1068"/>
      <c r="DT128" s="1068"/>
      <c r="DU128" s="1068"/>
      <c r="DV128" s="1069" t="s">
        <v>224</v>
      </c>
      <c r="DW128" s="1069"/>
      <c r="DX128" s="1069"/>
      <c r="DY128" s="1069"/>
      <c r="DZ128" s="1070"/>
    </row>
    <row r="129" spans="1:131" s="199" customFormat="1" ht="26.25" customHeight="1" x14ac:dyDescent="0.2">
      <c r="A129" s="958" t="s">
        <v>92</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454</v>
      </c>
      <c r="X129" s="1102"/>
      <c r="Y129" s="1102"/>
      <c r="Z129" s="1103"/>
      <c r="AA129" s="986">
        <v>79576720</v>
      </c>
      <c r="AB129" s="987"/>
      <c r="AC129" s="987"/>
      <c r="AD129" s="987"/>
      <c r="AE129" s="988"/>
      <c r="AF129" s="989">
        <v>83654863</v>
      </c>
      <c r="AG129" s="987"/>
      <c r="AH129" s="987"/>
      <c r="AI129" s="987"/>
      <c r="AJ129" s="988"/>
      <c r="AK129" s="989">
        <v>85419523</v>
      </c>
      <c r="AL129" s="987"/>
      <c r="AM129" s="987"/>
      <c r="AN129" s="987"/>
      <c r="AO129" s="988"/>
      <c r="AP129" s="1104"/>
      <c r="AQ129" s="1105"/>
      <c r="AR129" s="1105"/>
      <c r="AS129" s="1105"/>
      <c r="AT129" s="1106"/>
      <c r="AU129" s="237"/>
      <c r="AV129" s="237"/>
      <c r="AW129" s="237"/>
      <c r="AX129" s="1095" t="s">
        <v>455</v>
      </c>
      <c r="AY129" s="978"/>
      <c r="AZ129" s="978"/>
      <c r="BA129" s="978"/>
      <c r="BB129" s="978"/>
      <c r="BC129" s="978"/>
      <c r="BD129" s="978"/>
      <c r="BE129" s="979"/>
      <c r="BF129" s="1096" t="s">
        <v>224</v>
      </c>
      <c r="BG129" s="1097"/>
      <c r="BH129" s="1097"/>
      <c r="BI129" s="1097"/>
      <c r="BJ129" s="1097"/>
      <c r="BK129" s="1097"/>
      <c r="BL129" s="1098"/>
      <c r="BM129" s="1096">
        <v>16.25</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58" t="s">
        <v>456</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457</v>
      </c>
      <c r="X130" s="1102"/>
      <c r="Y130" s="1102"/>
      <c r="Z130" s="1103"/>
      <c r="AA130" s="986">
        <v>5992624</v>
      </c>
      <c r="AB130" s="987"/>
      <c r="AC130" s="987"/>
      <c r="AD130" s="987"/>
      <c r="AE130" s="988"/>
      <c r="AF130" s="989">
        <v>6118760</v>
      </c>
      <c r="AG130" s="987"/>
      <c r="AH130" s="987"/>
      <c r="AI130" s="987"/>
      <c r="AJ130" s="988"/>
      <c r="AK130" s="989">
        <v>6011983</v>
      </c>
      <c r="AL130" s="987"/>
      <c r="AM130" s="987"/>
      <c r="AN130" s="987"/>
      <c r="AO130" s="988"/>
      <c r="AP130" s="1104"/>
      <c r="AQ130" s="1105"/>
      <c r="AR130" s="1105"/>
      <c r="AS130" s="1105"/>
      <c r="AT130" s="1106"/>
      <c r="AU130" s="237"/>
      <c r="AV130" s="237"/>
      <c r="AW130" s="237"/>
      <c r="AX130" s="1095" t="s">
        <v>458</v>
      </c>
      <c r="AY130" s="978"/>
      <c r="AZ130" s="978"/>
      <c r="BA130" s="978"/>
      <c r="BB130" s="978"/>
      <c r="BC130" s="978"/>
      <c r="BD130" s="978"/>
      <c r="BE130" s="979"/>
      <c r="BF130" s="1132">
        <v>-3.4</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459</v>
      </c>
      <c r="X131" s="1140"/>
      <c r="Y131" s="1140"/>
      <c r="Z131" s="1141"/>
      <c r="AA131" s="1033">
        <v>73584096</v>
      </c>
      <c r="AB131" s="1012"/>
      <c r="AC131" s="1012"/>
      <c r="AD131" s="1012"/>
      <c r="AE131" s="1013"/>
      <c r="AF131" s="1011">
        <v>77536103</v>
      </c>
      <c r="AG131" s="1012"/>
      <c r="AH131" s="1012"/>
      <c r="AI131" s="1012"/>
      <c r="AJ131" s="1013"/>
      <c r="AK131" s="1011">
        <v>79407540</v>
      </c>
      <c r="AL131" s="1012"/>
      <c r="AM131" s="1012"/>
      <c r="AN131" s="1012"/>
      <c r="AO131" s="1013"/>
      <c r="AP131" s="1142"/>
      <c r="AQ131" s="1143"/>
      <c r="AR131" s="1143"/>
      <c r="AS131" s="1143"/>
      <c r="AT131" s="1144"/>
      <c r="AU131" s="237"/>
      <c r="AV131" s="237"/>
      <c r="AW131" s="237"/>
      <c r="AX131" s="1114" t="s">
        <v>460</v>
      </c>
      <c r="AY131" s="1065"/>
      <c r="AZ131" s="1065"/>
      <c r="BA131" s="1065"/>
      <c r="BB131" s="1065"/>
      <c r="BC131" s="1065"/>
      <c r="BD131" s="1065"/>
      <c r="BE131" s="1066"/>
      <c r="BF131" s="1115" t="s">
        <v>224</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1" t="s">
        <v>461</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462</v>
      </c>
      <c r="W132" s="1125"/>
      <c r="X132" s="1125"/>
      <c r="Y132" s="1125"/>
      <c r="Z132" s="1126"/>
      <c r="AA132" s="1127">
        <v>-2.6772202699999998</v>
      </c>
      <c r="AB132" s="1128"/>
      <c r="AC132" s="1128"/>
      <c r="AD132" s="1128"/>
      <c r="AE132" s="1129"/>
      <c r="AF132" s="1130">
        <v>-4.0217389649999999</v>
      </c>
      <c r="AG132" s="1128"/>
      <c r="AH132" s="1128"/>
      <c r="AI132" s="1128"/>
      <c r="AJ132" s="1129"/>
      <c r="AK132" s="1130">
        <v>-3.6481027699999999</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463</v>
      </c>
      <c r="W133" s="1108"/>
      <c r="X133" s="1108"/>
      <c r="Y133" s="1108"/>
      <c r="Z133" s="1109"/>
      <c r="AA133" s="1110">
        <v>-2</v>
      </c>
      <c r="AB133" s="1111"/>
      <c r="AC133" s="1111"/>
      <c r="AD133" s="1111"/>
      <c r="AE133" s="1112"/>
      <c r="AF133" s="1110">
        <v>-2.9</v>
      </c>
      <c r="AG133" s="1111"/>
      <c r="AH133" s="1111"/>
      <c r="AI133" s="1111"/>
      <c r="AJ133" s="1112"/>
      <c r="AK133" s="1110">
        <v>-3.4</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0:DZ70"/>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AU72:AY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Z69:BD69"/>
    <mergeCell ref="CR68:CV68"/>
    <mergeCell ref="CW68:DA68"/>
    <mergeCell ref="DB68:DF68"/>
    <mergeCell ref="DG68:DK68"/>
    <mergeCell ref="DL68:DP68"/>
    <mergeCell ref="DQ68:DU68"/>
    <mergeCell ref="AK69:AO69"/>
    <mergeCell ref="AP69:AT69"/>
    <mergeCell ref="AU69:AY69"/>
    <mergeCell ref="AP68:AT68"/>
    <mergeCell ref="AU68:AY68"/>
    <mergeCell ref="B68:P68"/>
    <mergeCell ref="Q68:U68"/>
    <mergeCell ref="V68:Z68"/>
    <mergeCell ref="AA68:AE68"/>
    <mergeCell ref="AF68:AJ68"/>
    <mergeCell ref="AK68:AO68"/>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72:P72"/>
    <mergeCell ref="Q72:U72"/>
    <mergeCell ref="V72:Z72"/>
    <mergeCell ref="AA72:AE72"/>
    <mergeCell ref="AF72:AJ72"/>
    <mergeCell ref="AK72:AO72"/>
    <mergeCell ref="AP72:AT72"/>
    <mergeCell ref="AP71:AT71"/>
    <mergeCell ref="B71:P71"/>
    <mergeCell ref="Q71:U71"/>
    <mergeCell ref="V71:Z71"/>
    <mergeCell ref="AA71:AE71"/>
    <mergeCell ref="AF71:AJ71"/>
    <mergeCell ref="AK71:AO71"/>
    <mergeCell ref="B70:P70"/>
    <mergeCell ref="Q70:U70"/>
    <mergeCell ref="V70:Z70"/>
    <mergeCell ref="AA70:AE70"/>
    <mergeCell ref="AF70:AJ70"/>
    <mergeCell ref="AK70:AO70"/>
    <mergeCell ref="AP70:AT7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70" zoomScale="87" zoomScaleNormal="85" zoomScaleSheetLayoutView="87" workbookViewId="0">
      <selection activeCell="AF74" sqref="AF74"/>
    </sheetView>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1" zoomScale="77" zoomScaleNormal="77"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57" zoomScaleSheetLayoutView="57" workbookViewId="0">
      <selection activeCell="I58" sqref="I58"/>
    </sheetView>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464</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465</v>
      </c>
      <c r="H6" s="251"/>
      <c r="I6" s="251"/>
      <c r="J6" s="251"/>
      <c r="K6" s="246"/>
      <c r="L6" s="246"/>
      <c r="M6" s="246"/>
      <c r="N6" s="246"/>
    </row>
    <row r="7" spans="1:16" ht="13.2" x14ac:dyDescent="0.2">
      <c r="A7" s="250"/>
      <c r="B7" s="246"/>
      <c r="C7" s="246"/>
      <c r="D7" s="246"/>
      <c r="E7" s="246"/>
      <c r="F7" s="246"/>
      <c r="G7" s="253"/>
      <c r="H7" s="254"/>
      <c r="I7" s="254"/>
      <c r="J7" s="255"/>
      <c r="K7" s="1148" t="s">
        <v>466</v>
      </c>
      <c r="L7" s="256"/>
      <c r="M7" s="257" t="s">
        <v>467</v>
      </c>
      <c r="N7" s="258"/>
    </row>
    <row r="8" spans="1:16" ht="13.2" x14ac:dyDescent="0.2">
      <c r="A8" s="250"/>
      <c r="B8" s="246"/>
      <c r="C8" s="246"/>
      <c r="D8" s="246"/>
      <c r="E8" s="246"/>
      <c r="F8" s="246"/>
      <c r="G8" s="259"/>
      <c r="H8" s="260"/>
      <c r="I8" s="260"/>
      <c r="J8" s="261"/>
      <c r="K8" s="1149"/>
      <c r="L8" s="262" t="s">
        <v>468</v>
      </c>
      <c r="M8" s="263" t="s">
        <v>469</v>
      </c>
      <c r="N8" s="264" t="s">
        <v>470</v>
      </c>
    </row>
    <row r="9" spans="1:16" ht="13.2" x14ac:dyDescent="0.2">
      <c r="A9" s="250"/>
      <c r="B9" s="246"/>
      <c r="C9" s="246"/>
      <c r="D9" s="246"/>
      <c r="E9" s="246"/>
      <c r="F9" s="246"/>
      <c r="G9" s="1150" t="s">
        <v>471</v>
      </c>
      <c r="H9" s="1151"/>
      <c r="I9" s="1151"/>
      <c r="J9" s="1152"/>
      <c r="K9" s="265">
        <v>26057788</v>
      </c>
      <c r="L9" s="266">
        <v>76983</v>
      </c>
      <c r="M9" s="267">
        <v>64294</v>
      </c>
      <c r="N9" s="268">
        <v>19.7</v>
      </c>
    </row>
    <row r="10" spans="1:16" ht="13.2" x14ac:dyDescent="0.2">
      <c r="A10" s="250"/>
      <c r="B10" s="246"/>
      <c r="C10" s="246"/>
      <c r="D10" s="246"/>
      <c r="E10" s="246"/>
      <c r="F10" s="246"/>
      <c r="G10" s="1150" t="s">
        <v>472</v>
      </c>
      <c r="H10" s="1151"/>
      <c r="I10" s="1151"/>
      <c r="J10" s="1152"/>
      <c r="K10" s="269">
        <v>214119</v>
      </c>
      <c r="L10" s="270">
        <v>633</v>
      </c>
      <c r="M10" s="271">
        <v>1112</v>
      </c>
      <c r="N10" s="272">
        <v>-43.1</v>
      </c>
    </row>
    <row r="11" spans="1:16" ht="13.5" customHeight="1" x14ac:dyDescent="0.2">
      <c r="A11" s="250"/>
      <c r="B11" s="246"/>
      <c r="C11" s="246"/>
      <c r="D11" s="246"/>
      <c r="E11" s="246"/>
      <c r="F11" s="246"/>
      <c r="G11" s="1150" t="s">
        <v>473</v>
      </c>
      <c r="H11" s="1151"/>
      <c r="I11" s="1151"/>
      <c r="J11" s="1152"/>
      <c r="K11" s="269">
        <v>387746</v>
      </c>
      <c r="L11" s="270">
        <v>1146</v>
      </c>
      <c r="M11" s="271">
        <v>950</v>
      </c>
      <c r="N11" s="272">
        <v>20.6</v>
      </c>
    </row>
    <row r="12" spans="1:16" ht="13.5" customHeight="1" x14ac:dyDescent="0.2">
      <c r="A12" s="250"/>
      <c r="B12" s="246"/>
      <c r="C12" s="246"/>
      <c r="D12" s="246"/>
      <c r="E12" s="246"/>
      <c r="F12" s="246"/>
      <c r="G12" s="1150" t="s">
        <v>474</v>
      </c>
      <c r="H12" s="1151"/>
      <c r="I12" s="1151"/>
      <c r="J12" s="1152"/>
      <c r="K12" s="269" t="s">
        <v>475</v>
      </c>
      <c r="L12" s="270" t="s">
        <v>475</v>
      </c>
      <c r="M12" s="271" t="s">
        <v>475</v>
      </c>
      <c r="N12" s="272" t="s">
        <v>475</v>
      </c>
    </row>
    <row r="13" spans="1:16" ht="13.5" customHeight="1" x14ac:dyDescent="0.2">
      <c r="A13" s="250"/>
      <c r="B13" s="246"/>
      <c r="C13" s="246"/>
      <c r="D13" s="246"/>
      <c r="E13" s="246"/>
      <c r="F13" s="246"/>
      <c r="G13" s="1150" t="s">
        <v>476</v>
      </c>
      <c r="H13" s="1151"/>
      <c r="I13" s="1151"/>
      <c r="J13" s="1152"/>
      <c r="K13" s="269" t="s">
        <v>475</v>
      </c>
      <c r="L13" s="270" t="s">
        <v>475</v>
      </c>
      <c r="M13" s="271" t="s">
        <v>475</v>
      </c>
      <c r="N13" s="272" t="s">
        <v>475</v>
      </c>
    </row>
    <row r="14" spans="1:16" ht="13.5" customHeight="1" x14ac:dyDescent="0.2">
      <c r="A14" s="250"/>
      <c r="B14" s="246"/>
      <c r="C14" s="246"/>
      <c r="D14" s="246"/>
      <c r="E14" s="246"/>
      <c r="F14" s="246"/>
      <c r="G14" s="1150" t="s">
        <v>477</v>
      </c>
      <c r="H14" s="1151"/>
      <c r="I14" s="1151"/>
      <c r="J14" s="1152"/>
      <c r="K14" s="269">
        <v>1311668</v>
      </c>
      <c r="L14" s="270">
        <v>3875</v>
      </c>
      <c r="M14" s="271">
        <v>2288</v>
      </c>
      <c r="N14" s="272">
        <v>69.400000000000006</v>
      </c>
    </row>
    <row r="15" spans="1:16" ht="13.5" customHeight="1" x14ac:dyDescent="0.2">
      <c r="A15" s="250"/>
      <c r="B15" s="246"/>
      <c r="C15" s="246"/>
      <c r="D15" s="246"/>
      <c r="E15" s="246"/>
      <c r="F15" s="246"/>
      <c r="G15" s="1150" t="s">
        <v>478</v>
      </c>
      <c r="H15" s="1151"/>
      <c r="I15" s="1151"/>
      <c r="J15" s="1152"/>
      <c r="K15" s="269">
        <v>418636</v>
      </c>
      <c r="L15" s="270">
        <v>1237</v>
      </c>
      <c r="M15" s="271">
        <v>1494</v>
      </c>
      <c r="N15" s="272">
        <v>-17.2</v>
      </c>
    </row>
    <row r="16" spans="1:16" ht="13.2" x14ac:dyDescent="0.2">
      <c r="A16" s="250"/>
      <c r="B16" s="246"/>
      <c r="C16" s="246"/>
      <c r="D16" s="246"/>
      <c r="E16" s="246"/>
      <c r="F16" s="246"/>
      <c r="G16" s="1153" t="s">
        <v>479</v>
      </c>
      <c r="H16" s="1154"/>
      <c r="I16" s="1154"/>
      <c r="J16" s="1155"/>
      <c r="K16" s="270">
        <v>-1845652</v>
      </c>
      <c r="L16" s="270">
        <v>-5453</v>
      </c>
      <c r="M16" s="271">
        <v>-5498</v>
      </c>
      <c r="N16" s="272">
        <v>-0.8</v>
      </c>
    </row>
    <row r="17" spans="1:16" ht="13.2" x14ac:dyDescent="0.2">
      <c r="A17" s="250"/>
      <c r="B17" s="246"/>
      <c r="C17" s="246"/>
      <c r="D17" s="246"/>
      <c r="E17" s="246"/>
      <c r="F17" s="246"/>
      <c r="G17" s="1153" t="s">
        <v>172</v>
      </c>
      <c r="H17" s="1154"/>
      <c r="I17" s="1154"/>
      <c r="J17" s="1155"/>
      <c r="K17" s="270">
        <v>26544305</v>
      </c>
      <c r="L17" s="270">
        <v>78420</v>
      </c>
      <c r="M17" s="271">
        <v>64641</v>
      </c>
      <c r="N17" s="272">
        <v>21.3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480</v>
      </c>
      <c r="H19" s="246"/>
      <c r="I19" s="246"/>
      <c r="J19" s="246"/>
      <c r="K19" s="246"/>
      <c r="L19" s="246"/>
      <c r="M19" s="246"/>
      <c r="N19" s="246"/>
    </row>
    <row r="20" spans="1:16" ht="13.2" x14ac:dyDescent="0.2">
      <c r="A20" s="250"/>
      <c r="B20" s="246"/>
      <c r="C20" s="246"/>
      <c r="D20" s="246"/>
      <c r="E20" s="246"/>
      <c r="F20" s="246"/>
      <c r="G20" s="274"/>
      <c r="H20" s="275"/>
      <c r="I20" s="275"/>
      <c r="J20" s="276"/>
      <c r="K20" s="277" t="s">
        <v>481</v>
      </c>
      <c r="L20" s="278" t="s">
        <v>482</v>
      </c>
      <c r="M20" s="279" t="s">
        <v>483</v>
      </c>
      <c r="N20" s="280"/>
    </row>
    <row r="21" spans="1:16" s="286" customFormat="1" ht="13.2" x14ac:dyDescent="0.2">
      <c r="A21" s="281"/>
      <c r="B21" s="251"/>
      <c r="C21" s="251"/>
      <c r="D21" s="251"/>
      <c r="E21" s="251"/>
      <c r="F21" s="251"/>
      <c r="G21" s="1145" t="s">
        <v>484</v>
      </c>
      <c r="H21" s="1146"/>
      <c r="I21" s="1146"/>
      <c r="J21" s="1147"/>
      <c r="K21" s="282">
        <v>7.56</v>
      </c>
      <c r="L21" s="283">
        <v>6.28</v>
      </c>
      <c r="M21" s="284">
        <v>1.28</v>
      </c>
      <c r="N21" s="251"/>
      <c r="O21" s="285"/>
      <c r="P21" s="281"/>
    </row>
    <row r="22" spans="1:16" s="286" customFormat="1" ht="13.2" x14ac:dyDescent="0.2">
      <c r="A22" s="281"/>
      <c r="B22" s="251"/>
      <c r="C22" s="251"/>
      <c r="D22" s="251"/>
      <c r="E22" s="251"/>
      <c r="F22" s="251"/>
      <c r="G22" s="1145" t="s">
        <v>485</v>
      </c>
      <c r="H22" s="1146"/>
      <c r="I22" s="1146"/>
      <c r="J22" s="1147"/>
      <c r="K22" s="287">
        <v>99.2</v>
      </c>
      <c r="L22" s="288">
        <v>99.6</v>
      </c>
      <c r="M22" s="289">
        <v>-0.4</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486</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487</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488</v>
      </c>
      <c r="H29" s="251"/>
      <c r="I29" s="251"/>
      <c r="J29" s="251"/>
      <c r="K29" s="246"/>
      <c r="L29" s="246"/>
      <c r="M29" s="246"/>
      <c r="N29" s="246"/>
      <c r="O29" s="295"/>
    </row>
    <row r="30" spans="1:16" ht="13.2" x14ac:dyDescent="0.2">
      <c r="A30" s="250"/>
      <c r="B30" s="246"/>
      <c r="C30" s="246"/>
      <c r="D30" s="246"/>
      <c r="E30" s="246"/>
      <c r="F30" s="246"/>
      <c r="G30" s="253"/>
      <c r="H30" s="254"/>
      <c r="I30" s="254"/>
      <c r="J30" s="255"/>
      <c r="K30" s="1148" t="s">
        <v>466</v>
      </c>
      <c r="L30" s="256"/>
      <c r="M30" s="257" t="s">
        <v>467</v>
      </c>
      <c r="N30" s="258"/>
    </row>
    <row r="31" spans="1:16" ht="13.2" x14ac:dyDescent="0.2">
      <c r="A31" s="250"/>
      <c r="B31" s="246"/>
      <c r="C31" s="246"/>
      <c r="D31" s="246"/>
      <c r="E31" s="246"/>
      <c r="F31" s="246"/>
      <c r="G31" s="259"/>
      <c r="H31" s="260"/>
      <c r="I31" s="260"/>
      <c r="J31" s="261"/>
      <c r="K31" s="1149"/>
      <c r="L31" s="262" t="s">
        <v>468</v>
      </c>
      <c r="M31" s="263" t="s">
        <v>469</v>
      </c>
      <c r="N31" s="264" t="s">
        <v>470</v>
      </c>
    </row>
    <row r="32" spans="1:16" ht="27" customHeight="1" x14ac:dyDescent="0.2">
      <c r="A32" s="250"/>
      <c r="B32" s="246"/>
      <c r="C32" s="246"/>
      <c r="D32" s="246"/>
      <c r="E32" s="246"/>
      <c r="F32" s="246"/>
      <c r="G32" s="1161" t="s">
        <v>489</v>
      </c>
      <c r="H32" s="1162"/>
      <c r="I32" s="1162"/>
      <c r="J32" s="1163"/>
      <c r="K32" s="296">
        <v>2706101</v>
      </c>
      <c r="L32" s="296">
        <v>7995</v>
      </c>
      <c r="M32" s="297">
        <v>6955</v>
      </c>
      <c r="N32" s="298">
        <v>15</v>
      </c>
    </row>
    <row r="33" spans="1:16" ht="13.5" customHeight="1" x14ac:dyDescent="0.2">
      <c r="A33" s="250"/>
      <c r="B33" s="246"/>
      <c r="C33" s="246"/>
      <c r="D33" s="246"/>
      <c r="E33" s="246"/>
      <c r="F33" s="246"/>
      <c r="G33" s="1161" t="s">
        <v>490</v>
      </c>
      <c r="H33" s="1162"/>
      <c r="I33" s="1162"/>
      <c r="J33" s="1163"/>
      <c r="K33" s="296" t="s">
        <v>475</v>
      </c>
      <c r="L33" s="296" t="s">
        <v>475</v>
      </c>
      <c r="M33" s="297" t="s">
        <v>475</v>
      </c>
      <c r="N33" s="298" t="s">
        <v>475</v>
      </c>
    </row>
    <row r="34" spans="1:16" ht="27" customHeight="1" x14ac:dyDescent="0.2">
      <c r="A34" s="250"/>
      <c r="B34" s="246"/>
      <c r="C34" s="246"/>
      <c r="D34" s="246"/>
      <c r="E34" s="246"/>
      <c r="F34" s="246"/>
      <c r="G34" s="1161" t="s">
        <v>491</v>
      </c>
      <c r="H34" s="1162"/>
      <c r="I34" s="1162"/>
      <c r="J34" s="1163"/>
      <c r="K34" s="296">
        <v>14233</v>
      </c>
      <c r="L34" s="296">
        <v>42</v>
      </c>
      <c r="M34" s="297">
        <v>257</v>
      </c>
      <c r="N34" s="298">
        <v>-83.7</v>
      </c>
    </row>
    <row r="35" spans="1:16" ht="27" customHeight="1" x14ac:dyDescent="0.2">
      <c r="A35" s="250"/>
      <c r="B35" s="246"/>
      <c r="C35" s="246"/>
      <c r="D35" s="246"/>
      <c r="E35" s="246"/>
      <c r="F35" s="246"/>
      <c r="G35" s="1161" t="s">
        <v>492</v>
      </c>
      <c r="H35" s="1162"/>
      <c r="I35" s="1162"/>
      <c r="J35" s="1163"/>
      <c r="K35" s="296" t="s">
        <v>475</v>
      </c>
      <c r="L35" s="296" t="s">
        <v>475</v>
      </c>
      <c r="M35" s="297">
        <v>31</v>
      </c>
      <c r="N35" s="298" t="s">
        <v>475</v>
      </c>
    </row>
    <row r="36" spans="1:16" ht="27" customHeight="1" x14ac:dyDescent="0.2">
      <c r="A36" s="250"/>
      <c r="B36" s="246"/>
      <c r="C36" s="246"/>
      <c r="D36" s="246"/>
      <c r="E36" s="246"/>
      <c r="F36" s="246"/>
      <c r="G36" s="1161" t="s">
        <v>493</v>
      </c>
      <c r="H36" s="1162"/>
      <c r="I36" s="1162"/>
      <c r="J36" s="1163"/>
      <c r="K36" s="296">
        <v>122693</v>
      </c>
      <c r="L36" s="296">
        <v>362</v>
      </c>
      <c r="M36" s="297">
        <v>349</v>
      </c>
      <c r="N36" s="298">
        <v>3.7</v>
      </c>
    </row>
    <row r="37" spans="1:16" ht="13.5" customHeight="1" x14ac:dyDescent="0.2">
      <c r="A37" s="250"/>
      <c r="B37" s="246"/>
      <c r="C37" s="246"/>
      <c r="D37" s="246"/>
      <c r="E37" s="246"/>
      <c r="F37" s="246"/>
      <c r="G37" s="1161" t="s">
        <v>494</v>
      </c>
      <c r="H37" s="1162"/>
      <c r="I37" s="1162"/>
      <c r="J37" s="1163"/>
      <c r="K37" s="296">
        <v>272087</v>
      </c>
      <c r="L37" s="296">
        <v>804</v>
      </c>
      <c r="M37" s="297">
        <v>2757</v>
      </c>
      <c r="N37" s="298">
        <v>-70.8</v>
      </c>
    </row>
    <row r="38" spans="1:16" ht="27" customHeight="1" x14ac:dyDescent="0.2">
      <c r="A38" s="250"/>
      <c r="B38" s="246"/>
      <c r="C38" s="246"/>
      <c r="D38" s="246"/>
      <c r="E38" s="246"/>
      <c r="F38" s="246"/>
      <c r="G38" s="1164" t="s">
        <v>495</v>
      </c>
      <c r="H38" s="1165"/>
      <c r="I38" s="1165"/>
      <c r="J38" s="1166"/>
      <c r="K38" s="299" t="s">
        <v>475</v>
      </c>
      <c r="L38" s="299" t="s">
        <v>475</v>
      </c>
      <c r="M38" s="300">
        <v>0</v>
      </c>
      <c r="N38" s="301" t="s">
        <v>475</v>
      </c>
      <c r="O38" s="295"/>
    </row>
    <row r="39" spans="1:16" ht="13.2" x14ac:dyDescent="0.2">
      <c r="A39" s="250"/>
      <c r="B39" s="246"/>
      <c r="C39" s="246"/>
      <c r="D39" s="246"/>
      <c r="E39" s="246"/>
      <c r="F39" s="246"/>
      <c r="G39" s="1164" t="s">
        <v>496</v>
      </c>
      <c r="H39" s="1165"/>
      <c r="I39" s="1165"/>
      <c r="J39" s="1166"/>
      <c r="K39" s="302" t="s">
        <v>475</v>
      </c>
      <c r="L39" s="302" t="s">
        <v>475</v>
      </c>
      <c r="M39" s="303">
        <v>-9</v>
      </c>
      <c r="N39" s="304" t="s">
        <v>475</v>
      </c>
      <c r="O39" s="295"/>
    </row>
    <row r="40" spans="1:16" ht="27" customHeight="1" x14ac:dyDescent="0.2">
      <c r="A40" s="250"/>
      <c r="B40" s="246"/>
      <c r="C40" s="246"/>
      <c r="D40" s="246"/>
      <c r="E40" s="246"/>
      <c r="F40" s="246"/>
      <c r="G40" s="1161" t="s">
        <v>497</v>
      </c>
      <c r="H40" s="1162"/>
      <c r="I40" s="1162"/>
      <c r="J40" s="1163"/>
      <c r="K40" s="302" t="s">
        <v>475</v>
      </c>
      <c r="L40" s="302" t="s">
        <v>475</v>
      </c>
      <c r="M40" s="303" t="s">
        <v>475</v>
      </c>
      <c r="N40" s="304" t="s">
        <v>475</v>
      </c>
      <c r="O40" s="295"/>
    </row>
    <row r="41" spans="1:16" ht="13.2" x14ac:dyDescent="0.2">
      <c r="A41" s="250"/>
      <c r="B41" s="246"/>
      <c r="C41" s="246"/>
      <c r="D41" s="246"/>
      <c r="E41" s="246"/>
      <c r="F41" s="246"/>
      <c r="G41" s="1167" t="s">
        <v>284</v>
      </c>
      <c r="H41" s="1168"/>
      <c r="I41" s="1168"/>
      <c r="J41" s="1169"/>
      <c r="K41" s="296">
        <v>3115114</v>
      </c>
      <c r="L41" s="302">
        <v>9203</v>
      </c>
      <c r="M41" s="303">
        <v>10341</v>
      </c>
      <c r="N41" s="304">
        <v>-11</v>
      </c>
      <c r="O41" s="295"/>
    </row>
    <row r="42" spans="1:16" ht="13.2" x14ac:dyDescent="0.2">
      <c r="A42" s="250"/>
      <c r="B42" s="246"/>
      <c r="C42" s="246"/>
      <c r="D42" s="246"/>
      <c r="E42" s="246"/>
      <c r="F42" s="246"/>
      <c r="G42" s="305" t="s">
        <v>498</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499</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500</v>
      </c>
      <c r="H48" s="310"/>
      <c r="I48" s="310"/>
      <c r="J48" s="310"/>
      <c r="K48" s="310"/>
      <c r="L48" s="310"/>
      <c r="M48" s="311"/>
      <c r="N48" s="310"/>
    </row>
    <row r="49" spans="1:14" ht="13.5" customHeight="1" x14ac:dyDescent="0.2">
      <c r="A49" s="250"/>
      <c r="B49" s="246"/>
      <c r="C49" s="246"/>
      <c r="D49" s="246"/>
      <c r="E49" s="246"/>
      <c r="F49" s="246"/>
      <c r="G49" s="312"/>
      <c r="H49" s="313"/>
      <c r="I49" s="1156" t="s">
        <v>466</v>
      </c>
      <c r="J49" s="1158" t="s">
        <v>501</v>
      </c>
      <c r="K49" s="1159"/>
      <c r="L49" s="1159"/>
      <c r="M49" s="1159"/>
      <c r="N49" s="1160"/>
    </row>
    <row r="50" spans="1:14" ht="13.2" x14ac:dyDescent="0.2">
      <c r="A50" s="250"/>
      <c r="B50" s="246"/>
      <c r="C50" s="246"/>
      <c r="D50" s="246"/>
      <c r="E50" s="246"/>
      <c r="F50" s="246"/>
      <c r="G50" s="314"/>
      <c r="H50" s="315"/>
      <c r="I50" s="1157"/>
      <c r="J50" s="316" t="s">
        <v>502</v>
      </c>
      <c r="K50" s="317" t="s">
        <v>503</v>
      </c>
      <c r="L50" s="318" t="s">
        <v>504</v>
      </c>
      <c r="M50" s="319" t="s">
        <v>505</v>
      </c>
      <c r="N50" s="320" t="s">
        <v>506</v>
      </c>
    </row>
    <row r="51" spans="1:14" ht="13.2" x14ac:dyDescent="0.2">
      <c r="A51" s="250"/>
      <c r="B51" s="246"/>
      <c r="C51" s="246"/>
      <c r="D51" s="246"/>
      <c r="E51" s="246"/>
      <c r="F51" s="246"/>
      <c r="G51" s="312" t="s">
        <v>507</v>
      </c>
      <c r="H51" s="313"/>
      <c r="I51" s="321">
        <v>9144590</v>
      </c>
      <c r="J51" s="322">
        <v>28488</v>
      </c>
      <c r="K51" s="323">
        <v>-29.8</v>
      </c>
      <c r="L51" s="324">
        <v>37665</v>
      </c>
      <c r="M51" s="325">
        <v>-5</v>
      </c>
      <c r="N51" s="326">
        <v>-24.8</v>
      </c>
    </row>
    <row r="52" spans="1:14" ht="13.2" x14ac:dyDescent="0.2">
      <c r="A52" s="250"/>
      <c r="B52" s="246"/>
      <c r="C52" s="246"/>
      <c r="D52" s="246"/>
      <c r="E52" s="246"/>
      <c r="F52" s="246"/>
      <c r="G52" s="327"/>
      <c r="H52" s="328" t="s">
        <v>508</v>
      </c>
      <c r="I52" s="329">
        <v>6645497</v>
      </c>
      <c r="J52" s="330">
        <v>20703</v>
      </c>
      <c r="K52" s="331">
        <v>-29.3</v>
      </c>
      <c r="L52" s="332">
        <v>25730</v>
      </c>
      <c r="M52" s="333">
        <v>-9.8000000000000007</v>
      </c>
      <c r="N52" s="334">
        <v>-19.5</v>
      </c>
    </row>
    <row r="53" spans="1:14" ht="13.2" x14ac:dyDescent="0.2">
      <c r="A53" s="250"/>
      <c r="B53" s="246"/>
      <c r="C53" s="246"/>
      <c r="D53" s="246"/>
      <c r="E53" s="246"/>
      <c r="F53" s="246"/>
      <c r="G53" s="312" t="s">
        <v>509</v>
      </c>
      <c r="H53" s="313"/>
      <c r="I53" s="321">
        <v>10975032</v>
      </c>
      <c r="J53" s="322">
        <v>33865</v>
      </c>
      <c r="K53" s="323">
        <v>18.899999999999999</v>
      </c>
      <c r="L53" s="324">
        <v>36861</v>
      </c>
      <c r="M53" s="325">
        <v>-2.1</v>
      </c>
      <c r="N53" s="326">
        <v>21</v>
      </c>
    </row>
    <row r="54" spans="1:14" ht="13.2" x14ac:dyDescent="0.2">
      <c r="A54" s="250"/>
      <c r="B54" s="246"/>
      <c r="C54" s="246"/>
      <c r="D54" s="246"/>
      <c r="E54" s="246"/>
      <c r="F54" s="246"/>
      <c r="G54" s="327"/>
      <c r="H54" s="328" t="s">
        <v>508</v>
      </c>
      <c r="I54" s="329">
        <v>6937664</v>
      </c>
      <c r="J54" s="330">
        <v>21407</v>
      </c>
      <c r="K54" s="331">
        <v>3.4</v>
      </c>
      <c r="L54" s="332">
        <v>23990</v>
      </c>
      <c r="M54" s="333">
        <v>-6.8</v>
      </c>
      <c r="N54" s="334">
        <v>10.199999999999999</v>
      </c>
    </row>
    <row r="55" spans="1:14" ht="13.2" x14ac:dyDescent="0.2">
      <c r="A55" s="250"/>
      <c r="B55" s="246"/>
      <c r="C55" s="246"/>
      <c r="D55" s="246"/>
      <c r="E55" s="246"/>
      <c r="F55" s="246"/>
      <c r="G55" s="312" t="s">
        <v>510</v>
      </c>
      <c r="H55" s="313"/>
      <c r="I55" s="321">
        <v>12574309</v>
      </c>
      <c r="J55" s="322">
        <v>38370</v>
      </c>
      <c r="K55" s="323">
        <v>13.3</v>
      </c>
      <c r="L55" s="324">
        <v>47064</v>
      </c>
      <c r="M55" s="325">
        <v>27.7</v>
      </c>
      <c r="N55" s="326">
        <v>-14.4</v>
      </c>
    </row>
    <row r="56" spans="1:14" ht="13.2" x14ac:dyDescent="0.2">
      <c r="A56" s="250"/>
      <c r="B56" s="246"/>
      <c r="C56" s="246"/>
      <c r="D56" s="246"/>
      <c r="E56" s="246"/>
      <c r="F56" s="246"/>
      <c r="G56" s="327"/>
      <c r="H56" s="328" t="s">
        <v>508</v>
      </c>
      <c r="I56" s="329">
        <v>6163360</v>
      </c>
      <c r="J56" s="330">
        <v>18807</v>
      </c>
      <c r="K56" s="331">
        <v>-12.1</v>
      </c>
      <c r="L56" s="332">
        <v>32508</v>
      </c>
      <c r="M56" s="333">
        <v>35.5</v>
      </c>
      <c r="N56" s="334">
        <v>-47.6</v>
      </c>
    </row>
    <row r="57" spans="1:14" ht="13.2" x14ac:dyDescent="0.2">
      <c r="A57" s="250"/>
      <c r="B57" s="246"/>
      <c r="C57" s="246"/>
      <c r="D57" s="246"/>
      <c r="E57" s="246"/>
      <c r="F57" s="246"/>
      <c r="G57" s="312" t="s">
        <v>511</v>
      </c>
      <c r="H57" s="313"/>
      <c r="I57" s="321">
        <v>14460906</v>
      </c>
      <c r="J57" s="322">
        <v>43271</v>
      </c>
      <c r="K57" s="323">
        <v>12.8</v>
      </c>
      <c r="L57" s="324">
        <v>43773</v>
      </c>
      <c r="M57" s="325">
        <v>-7</v>
      </c>
      <c r="N57" s="326">
        <v>19.8</v>
      </c>
    </row>
    <row r="58" spans="1:14" ht="13.2" x14ac:dyDescent="0.2">
      <c r="A58" s="250"/>
      <c r="B58" s="246"/>
      <c r="C58" s="246"/>
      <c r="D58" s="246"/>
      <c r="E58" s="246"/>
      <c r="F58" s="246"/>
      <c r="G58" s="327"/>
      <c r="H58" s="328" t="s">
        <v>508</v>
      </c>
      <c r="I58" s="329">
        <v>6951059</v>
      </c>
      <c r="J58" s="330">
        <v>20800</v>
      </c>
      <c r="K58" s="331">
        <v>10.6</v>
      </c>
      <c r="L58" s="332">
        <v>30346</v>
      </c>
      <c r="M58" s="333">
        <v>-6.7</v>
      </c>
      <c r="N58" s="334">
        <v>17.3</v>
      </c>
    </row>
    <row r="59" spans="1:14" ht="13.2" x14ac:dyDescent="0.2">
      <c r="A59" s="250"/>
      <c r="B59" s="246"/>
      <c r="C59" s="246"/>
      <c r="D59" s="246"/>
      <c r="E59" s="246"/>
      <c r="F59" s="246"/>
      <c r="G59" s="312" t="s">
        <v>512</v>
      </c>
      <c r="H59" s="313"/>
      <c r="I59" s="321">
        <v>11950799</v>
      </c>
      <c r="J59" s="322">
        <v>35306</v>
      </c>
      <c r="K59" s="323">
        <v>-18.399999999999999</v>
      </c>
      <c r="L59" s="324">
        <v>51565</v>
      </c>
      <c r="M59" s="325">
        <v>17.8</v>
      </c>
      <c r="N59" s="326">
        <v>-36.200000000000003</v>
      </c>
    </row>
    <row r="60" spans="1:14" ht="13.2" x14ac:dyDescent="0.2">
      <c r="A60" s="250"/>
      <c r="B60" s="246"/>
      <c r="C60" s="246"/>
      <c r="D60" s="246"/>
      <c r="E60" s="246"/>
      <c r="F60" s="246"/>
      <c r="G60" s="327"/>
      <c r="H60" s="328" t="s">
        <v>508</v>
      </c>
      <c r="I60" s="335">
        <v>8164331</v>
      </c>
      <c r="J60" s="330">
        <v>24120</v>
      </c>
      <c r="K60" s="331">
        <v>16</v>
      </c>
      <c r="L60" s="332">
        <v>35359</v>
      </c>
      <c r="M60" s="333">
        <v>16.5</v>
      </c>
      <c r="N60" s="334">
        <v>-0.5</v>
      </c>
    </row>
    <row r="61" spans="1:14" ht="13.2" x14ac:dyDescent="0.2">
      <c r="A61" s="250"/>
      <c r="B61" s="246"/>
      <c r="C61" s="246"/>
      <c r="D61" s="246"/>
      <c r="E61" s="246"/>
      <c r="F61" s="246"/>
      <c r="G61" s="312" t="s">
        <v>513</v>
      </c>
      <c r="H61" s="336"/>
      <c r="I61" s="337">
        <v>11821127</v>
      </c>
      <c r="J61" s="338">
        <v>35860</v>
      </c>
      <c r="K61" s="339">
        <v>-0.6</v>
      </c>
      <c r="L61" s="340">
        <v>43386</v>
      </c>
      <c r="M61" s="341">
        <v>6.3</v>
      </c>
      <c r="N61" s="326">
        <v>-6.9</v>
      </c>
    </row>
    <row r="62" spans="1:14" ht="13.2" x14ac:dyDescent="0.2">
      <c r="A62" s="250"/>
      <c r="B62" s="246"/>
      <c r="C62" s="246"/>
      <c r="D62" s="246"/>
      <c r="E62" s="246"/>
      <c r="F62" s="246"/>
      <c r="G62" s="327"/>
      <c r="H62" s="328" t="s">
        <v>508</v>
      </c>
      <c r="I62" s="329">
        <v>6972382</v>
      </c>
      <c r="J62" s="330">
        <v>21167</v>
      </c>
      <c r="K62" s="331">
        <v>-2.2999999999999998</v>
      </c>
      <c r="L62" s="332">
        <v>29587</v>
      </c>
      <c r="M62" s="333">
        <v>5.7</v>
      </c>
      <c r="N62" s="334">
        <v>-8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6" zoomScale="75" zoomScaleNormal="75" zoomScaleSheetLayoutView="55" workbookViewId="0">
      <selection activeCell="I100" sqref="I100"/>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69" zoomScaleNormal="69" zoomScaleSheetLayoutView="55" workbookViewId="0">
      <selection activeCell="R103" sqref="R103"/>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48" zoomScaleNormal="48" zoomScaleSheetLayoutView="100" workbookViewId="0">
      <selection activeCell="H48" sqref="H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2">
      <c r="B47" s="10"/>
      <c r="C47" s="1170" t="s">
        <v>3</v>
      </c>
      <c r="D47" s="1170"/>
      <c r="E47" s="1171"/>
      <c r="F47" s="11">
        <v>25.42</v>
      </c>
      <c r="G47" s="12">
        <v>25.8</v>
      </c>
      <c r="H47" s="12">
        <v>25.57</v>
      </c>
      <c r="I47" s="12">
        <v>27.05</v>
      </c>
      <c r="J47" s="13">
        <v>29.4</v>
      </c>
    </row>
    <row r="48" spans="2:10" ht="57.75" customHeight="1" x14ac:dyDescent="0.2">
      <c r="B48" s="14"/>
      <c r="C48" s="1172" t="s">
        <v>4</v>
      </c>
      <c r="D48" s="1172"/>
      <c r="E48" s="1173"/>
      <c r="F48" s="15">
        <v>4.07</v>
      </c>
      <c r="G48" s="16">
        <v>4.3499999999999996</v>
      </c>
      <c r="H48" s="16">
        <v>4.83</v>
      </c>
      <c r="I48" s="16">
        <v>5.07</v>
      </c>
      <c r="J48" s="17">
        <v>4.09</v>
      </c>
    </row>
    <row r="49" spans="2:10" ht="57.75" customHeight="1" thickBot="1" x14ac:dyDescent="0.25">
      <c r="B49" s="18"/>
      <c r="C49" s="1174" t="s">
        <v>5</v>
      </c>
      <c r="D49" s="1174"/>
      <c r="E49" s="1175"/>
      <c r="F49" s="19" t="s">
        <v>520</v>
      </c>
      <c r="G49" s="20">
        <v>0.39</v>
      </c>
      <c r="H49" s="20">
        <v>1.97</v>
      </c>
      <c r="I49" s="20">
        <v>3.21</v>
      </c>
      <c r="J49" s="21">
        <v>2.0299999999999998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富澤　淳</cp:lastModifiedBy>
  <cp:lastPrinted>2018-02-22T05:34:18Z</cp:lastPrinted>
  <dcterms:created xsi:type="dcterms:W3CDTF">2018-01-24T04:28:03Z</dcterms:created>
  <dcterms:modified xsi:type="dcterms:W3CDTF">2018-11-29T23:54:11Z</dcterms:modified>
  <cp:category/>
</cp:coreProperties>
</file>