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V:\02課専用\550602地域連携・家庭教育推進係\00_係専用\04_家庭教育学級・講座\04 ホームページ\R08 更新\"/>
    </mc:Choice>
  </mc:AlternateContent>
  <xr:revisionPtr revIDLastSave="0" documentId="13_ncr:1_{5A087910-D103-4830-ACF5-64A37832DCCA}" xr6:coauthVersionLast="47" xr6:coauthVersionMax="47" xr10:uidLastSave="{00000000-0000-0000-0000-000000000000}"/>
  <bookViews>
    <workbookView xWindow="-108" yWindow="-108" windowWidth="23256" windowHeight="12456" firstSheet="2" activeTab="7" xr2:uid="{00000000-000D-0000-FFFF-FFFF00000000}"/>
  </bookViews>
  <sheets>
    <sheet name="家庭教育講座の流れ" sheetId="15" r:id="rId1"/>
    <sheet name="実施申請書 " sheetId="17" r:id="rId2"/>
    <sheet name="実施結果報告書" sheetId="3" r:id="rId3"/>
    <sheet name="託児" sheetId="16" r:id="rId4"/>
    <sheet name="FAQ" sheetId="13" r:id="rId5"/>
    <sheet name="申請らくらく(見本)" sheetId="18" r:id="rId6"/>
    <sheet name="申請らくらく(見本) (2)" sheetId="19" r:id="rId7"/>
    <sheet name="申請らくらく(見本) (3)" sheetId="20" r:id="rId8"/>
  </sheets>
  <externalReferences>
    <externalReference r:id="rId9"/>
  </externalReferences>
  <definedNames>
    <definedName name="_xlnm.Print_Area" localSheetId="2">実施結果報告書!$A$1:$B$30</definedName>
    <definedName name="_xlnm.Print_Area" localSheetId="1">'実施申請書 '!$A$1:$L$29</definedName>
    <definedName name="_xlnm.Print_Area" localSheetId="5">'申請らくらく(見本)'!$A$1:$L$29</definedName>
    <definedName name="_xlnm.Print_Area" localSheetId="6">'申請らくらく(見本) (2)'!$A$1:$L$29</definedName>
    <definedName name="_xlnm.Print_Area" localSheetId="7">'申請らくらく(見本) (3)'!$A$1:$L$29</definedName>
    <definedName name="_xlnm.Print_Area" localSheetId="3">託児!$A$1:$I$40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0" l="1"/>
  <c r="E14" i="20"/>
  <c r="K14" i="20" s="1"/>
  <c r="H20" i="19"/>
  <c r="E14" i="19"/>
  <c r="K14" i="19" s="1"/>
  <c r="P3" i="19"/>
  <c r="H20" i="18"/>
  <c r="E14" i="18"/>
  <c r="K14" i="18" s="1"/>
  <c r="P3" i="18"/>
  <c r="H20" i="17"/>
  <c r="N16" i="17"/>
  <c r="N15" i="17"/>
  <c r="N14" i="17"/>
  <c r="E14" i="17"/>
  <c r="K14" i="17" s="1"/>
  <c r="O13" i="17"/>
  <c r="P3" i="17"/>
</calcChain>
</file>

<file path=xl/sharedStrings.xml><?xml version="1.0" encoding="utf-8"?>
<sst xmlns="http://schemas.openxmlformats.org/spreadsheetml/2006/main" count="318" uniqueCount="171">
  <si>
    <t>講　師</t>
  </si>
  <si>
    <t>実施校園名</t>
  </si>
  <si>
    <t>日　時</t>
  </si>
  <si>
    <t>会　場</t>
  </si>
  <si>
    <t>学習テーマ</t>
  </si>
  <si>
    <t>（講演タイトル）</t>
  </si>
  <si>
    <t>氏　名</t>
  </si>
  <si>
    <t>氏　名</t>
    <rPh sb="0" eb="1">
      <t>フリ</t>
    </rPh>
    <rPh sb="2" eb="3">
      <t>ガナ</t>
    </rPh>
    <phoneticPr fontId="24" alignment="distributed"/>
  </si>
  <si>
    <t>託児予定</t>
  </si>
  <si>
    <t>運営責任者</t>
  </si>
  <si>
    <t>　上記のとおり実施したく申請します。</t>
  </si>
  <si>
    <t>　　　　新宿区教育委員会　宛て</t>
  </si>
  <si>
    <t>実施団体名　　</t>
  </si>
  <si>
    <t>代表者職氏名　</t>
  </si>
  <si>
    <t>校・園名（　　　　　　　　　　　　　　　　）</t>
  </si>
  <si>
    <t>　　　家庭教育講座実施結果報告書（記録集原稿）</t>
  </si>
  <si>
    <t>開催日時</t>
  </si>
  <si>
    <t>令和　　年　　月　　日（　　）　午前・午後　　時　　分　　～　　時　　分</t>
  </si>
  <si>
    <t>テーマ</t>
  </si>
  <si>
    <t>（肩書き：　　　　　　　　　　　　　　　　）</t>
  </si>
  <si>
    <t>参加人数</t>
  </si>
  <si>
    <t>　　　　　　　　名</t>
  </si>
  <si>
    <t>③　家庭教育講座報告書作成者</t>
  </si>
  <si>
    <t>学校名</t>
  </si>
  <si>
    <t>連絡先</t>
  </si>
  <si>
    <t>支払いの希望</t>
    <rPh sb="0" eb="2">
      <t>シハラ</t>
    </rPh>
    <rPh sb="4" eb="6">
      <t>キボウ</t>
    </rPh>
    <phoneticPr fontId="23"/>
  </si>
  <si>
    <t>家庭教育講座実施　申請書・承認書</t>
    <phoneticPr fontId="23"/>
  </si>
  <si>
    <t>×</t>
    <phoneticPr fontId="23"/>
  </si>
  <si>
    <t>＝</t>
    <phoneticPr fontId="23"/>
  </si>
  <si>
    <t>円</t>
    <rPh sb="0" eb="1">
      <t>エン</t>
    </rPh>
    <phoneticPr fontId="23"/>
  </si>
  <si>
    <t>連絡先TEL</t>
    <rPh sb="0" eb="3">
      <t>レンラクサキ</t>
    </rPh>
    <phoneticPr fontId="23"/>
  </si>
  <si>
    <t>連絡先メールアドレス</t>
    <rPh sb="0" eb="3">
      <t>レンラクサキ</t>
    </rPh>
    <phoneticPr fontId="23"/>
  </si>
  <si>
    <t>時間</t>
    <rPh sb="0" eb="2">
      <t>ジカン</t>
    </rPh>
    <phoneticPr fontId="23"/>
  </si>
  <si>
    <t>名</t>
    <rPh sb="0" eb="1">
      <t>メイ</t>
    </rPh>
    <phoneticPr fontId="23"/>
  </si>
  <si>
    <t>講師謝礼額</t>
    <rPh sb="0" eb="2">
      <t>コウシ</t>
    </rPh>
    <phoneticPr fontId="23"/>
  </si>
  <si>
    <t>講師補佐謝礼額</t>
    <rPh sb="0" eb="2">
      <t>コウシ</t>
    </rPh>
    <rPh sb="2" eb="4">
      <t>ホサ</t>
    </rPh>
    <phoneticPr fontId="23"/>
  </si>
  <si>
    <t>日中連絡の取れるTEL</t>
    <rPh sb="0" eb="2">
      <t>ニッチュウ</t>
    </rPh>
    <rPh sb="2" eb="4">
      <t>レンラク</t>
    </rPh>
    <rPh sb="5" eb="6">
      <t>ト</t>
    </rPh>
    <phoneticPr fontId="23"/>
  </si>
  <si>
    <t>団体名</t>
    <phoneticPr fontId="23"/>
  </si>
  <si>
    <t>肩書き</t>
    <phoneticPr fontId="23"/>
  </si>
  <si>
    <t>【家庭教育講座の概要について】</t>
    <rPh sb="1" eb="3">
      <t>カテイ</t>
    </rPh>
    <rPh sb="3" eb="5">
      <t>キョウイク</t>
    </rPh>
    <rPh sb="5" eb="7">
      <t>コウザ</t>
    </rPh>
    <rPh sb="8" eb="10">
      <t>ガイヨウ</t>
    </rPh>
    <phoneticPr fontId="23"/>
  </si>
  <si>
    <t>【申請等について】</t>
    <rPh sb="1" eb="3">
      <t>シンセイ</t>
    </rPh>
    <rPh sb="3" eb="4">
      <t>ナド</t>
    </rPh>
    <phoneticPr fontId="23"/>
  </si>
  <si>
    <t>TEL：03-3232-1078</t>
    <phoneticPr fontId="23"/>
  </si>
  <si>
    <t>FAX：03-3232-1079</t>
    <phoneticPr fontId="23"/>
  </si>
  <si>
    <t>mail：kyoiku-chiikikatei@city.shinjuku.lg.jp</t>
  </si>
  <si>
    <t>新宿区教育委員会事務局 教育支援課 地域連携・家庭教育推進係</t>
    <rPh sb="0" eb="3">
      <t>シンジュクク</t>
    </rPh>
    <rPh sb="3" eb="5">
      <t>キョウイク</t>
    </rPh>
    <rPh sb="5" eb="8">
      <t>イインカイ</t>
    </rPh>
    <rPh sb="8" eb="11">
      <t>ジムキョク</t>
    </rPh>
    <rPh sb="12" eb="14">
      <t>キョウイク</t>
    </rPh>
    <rPh sb="14" eb="16">
      <t>シエン</t>
    </rPh>
    <rPh sb="16" eb="17">
      <t>カ</t>
    </rPh>
    <rPh sb="18" eb="22">
      <t>チイキレンケイ</t>
    </rPh>
    <rPh sb="23" eb="30">
      <t>カテイキョウイクスイシンカカリ</t>
    </rPh>
    <phoneticPr fontId="23"/>
  </si>
  <si>
    <t>　家庭教育講座の運営に関するＦＡＱ</t>
    <rPh sb="1" eb="3">
      <t>カテイ</t>
    </rPh>
    <rPh sb="3" eb="5">
      <t>キョウイク</t>
    </rPh>
    <rPh sb="5" eb="7">
      <t>コウザ</t>
    </rPh>
    <rPh sb="8" eb="10">
      <t>ウンエイ</t>
    </rPh>
    <rPh sb="11" eb="12">
      <t>カン</t>
    </rPh>
    <phoneticPr fontId="23"/>
  </si>
  <si>
    <t>【様式２　Ｐ→教】</t>
    <phoneticPr fontId="23"/>
  </si>
  <si>
    <t>託児の際の注意点（アレルギーや配慮が必要なことなど）</t>
    <rPh sb="0" eb="2">
      <t>たくじ</t>
    </rPh>
    <rPh sb="3" eb="4">
      <t>さい</t>
    </rPh>
    <rPh sb="5" eb="8">
      <t>ちゅういてん</t>
    </rPh>
    <rPh sb="15" eb="17">
      <t>はいりょ</t>
    </rPh>
    <rPh sb="18" eb="20">
      <t>ひつよう</t>
    </rPh>
    <phoneticPr fontId="23" type="Hiragana"/>
  </si>
  <si>
    <t>（託児日現在）</t>
    <rPh sb="1" eb="3">
      <t>たくじ</t>
    </rPh>
    <rPh sb="3" eb="4">
      <t>び</t>
    </rPh>
    <rPh sb="4" eb="6">
      <t>げんざい</t>
    </rPh>
    <phoneticPr fontId="23" type="Hiragana"/>
  </si>
  <si>
    <t>パンツ　・　おむつ</t>
    <phoneticPr fontId="23" type="Hiragana"/>
  </si>
  <si>
    <t>排泄</t>
    <rPh sb="0" eb="2">
      <t>はいせつ</t>
    </rPh>
    <phoneticPr fontId="23" type="Hiragana"/>
  </si>
  <si>
    <t>　　　　　歳　　　か月</t>
    <rPh sb="5" eb="6">
      <t>さい</t>
    </rPh>
    <rPh sb="10" eb="11">
      <t>げつ</t>
    </rPh>
    <phoneticPr fontId="23" type="Hiragana"/>
  </si>
  <si>
    <t>年齢</t>
    <rPh sb="0" eb="2">
      <t>ねんれい</t>
    </rPh>
    <phoneticPr fontId="23" type="Hiragana"/>
  </si>
  <si>
    <t>性別</t>
    <rPh sb="0" eb="2">
      <t>せいべつ</t>
    </rPh>
    <phoneticPr fontId="23" type="Hiragana"/>
  </si>
  <si>
    <t>愛称</t>
    <rPh sb="0" eb="2">
      <t>あいしょう</t>
    </rPh>
    <phoneticPr fontId="23" type="Hiragana"/>
  </si>
  <si>
    <t>幼児氏名</t>
    <rPh sb="0" eb="2">
      <t>　　 ふりがな</t>
    </rPh>
    <phoneticPr fontId="23" type="Hiragana"/>
  </si>
  <si>
    <t>〒　　 　-</t>
    <phoneticPr fontId="23" type="Hiragana"/>
  </si>
  <si>
    <t>住所</t>
    <rPh sb="0" eb="2">
      <t>じゅうしょ</t>
    </rPh>
    <phoneticPr fontId="23" type="Hiragana"/>
  </si>
  <si>
    <t>日中連絡の取れる番号</t>
    <rPh sb="0" eb="2">
      <t>にっちゅう</t>
    </rPh>
    <rPh sb="2" eb="4">
      <t>れんらく</t>
    </rPh>
    <rPh sb="5" eb="6">
      <t>と</t>
    </rPh>
    <rPh sb="8" eb="10">
      <t>ばんごう</t>
    </rPh>
    <phoneticPr fontId="23" type="Hiragana"/>
  </si>
  <si>
    <t>電話番号</t>
    <rPh sb="0" eb="2">
      <t>でんわ</t>
    </rPh>
    <rPh sb="2" eb="4">
      <t>ばんごう</t>
    </rPh>
    <phoneticPr fontId="23" type="Hiragana"/>
  </si>
  <si>
    <t>保護者氏名</t>
    <rPh sb="0" eb="5">
      <t>　　　ふりがな</t>
    </rPh>
    <phoneticPr fontId="23" type="Hiragana"/>
  </si>
  <si>
    <t>学校・園名：　　　　　　　　　小学校・幼稚園・保育園（○で囲む）</t>
    <rPh sb="0" eb="2">
      <t>ガッコウ</t>
    </rPh>
    <rPh sb="3" eb="5">
      <t>エンメイ</t>
    </rPh>
    <rPh sb="15" eb="18">
      <t>ショウガッコウ</t>
    </rPh>
    <rPh sb="19" eb="22">
      <t>ヨウチエン</t>
    </rPh>
    <rPh sb="23" eb="26">
      <t>ホイクエン</t>
    </rPh>
    <rPh sb="29" eb="30">
      <t>カコ</t>
    </rPh>
    <phoneticPr fontId="23"/>
  </si>
  <si>
    <t>□ 同意します。　※同意いただけない場合は利用できません。</t>
    <rPh sb="2" eb="4">
      <t>ドウイ</t>
    </rPh>
    <rPh sb="10" eb="12">
      <t>ドウイ</t>
    </rPh>
    <rPh sb="18" eb="20">
      <t>バアイ</t>
    </rPh>
    <rPh sb="21" eb="23">
      <t>リヨウ</t>
    </rPh>
    <phoneticPr fontId="23"/>
  </si>
  <si>
    <t>この情報は安全管理上の理由で託児業者へ提供します。</t>
    <rPh sb="2" eb="4">
      <t>ジョウホウ</t>
    </rPh>
    <rPh sb="5" eb="7">
      <t>アンゼン</t>
    </rPh>
    <rPh sb="7" eb="9">
      <t>カンリ</t>
    </rPh>
    <rPh sb="9" eb="10">
      <t>ジョウ</t>
    </rPh>
    <rPh sb="11" eb="13">
      <t>リユウ</t>
    </rPh>
    <rPh sb="14" eb="16">
      <t>タクジ</t>
    </rPh>
    <rPh sb="16" eb="18">
      <t>ギョウシャ</t>
    </rPh>
    <rPh sb="19" eb="21">
      <t>テイキョウ</t>
    </rPh>
    <phoneticPr fontId="23"/>
  </si>
  <si>
    <t>　　※個人のおもちゃ等は、特別な理由がない限り持たせないでください。</t>
    <rPh sb="3" eb="5">
      <t>コジン</t>
    </rPh>
    <rPh sb="10" eb="11">
      <t>ナド</t>
    </rPh>
    <rPh sb="13" eb="15">
      <t>トクベツ</t>
    </rPh>
    <rPh sb="16" eb="18">
      <t>リユウ</t>
    </rPh>
    <rPh sb="21" eb="22">
      <t>カギ</t>
    </rPh>
    <rPh sb="23" eb="24">
      <t>モ</t>
    </rPh>
    <phoneticPr fontId="23"/>
  </si>
  <si>
    <t>　　※すべてに記名をしてください</t>
    <rPh sb="7" eb="9">
      <t>キメイ</t>
    </rPh>
    <phoneticPr fontId="23"/>
  </si>
  <si>
    <t>　着替え１組　・　ハンドタオル　・　水筒　・　替えオムツ　・　処理用ビニール袋</t>
    <rPh sb="1" eb="3">
      <t>キガ</t>
    </rPh>
    <rPh sb="5" eb="6">
      <t>クミ</t>
    </rPh>
    <rPh sb="18" eb="20">
      <t>スイトウ</t>
    </rPh>
    <rPh sb="23" eb="24">
      <t>カ</t>
    </rPh>
    <rPh sb="31" eb="34">
      <t>ショリヨウ</t>
    </rPh>
    <rPh sb="38" eb="39">
      <t>ブクロ</t>
    </rPh>
    <phoneticPr fontId="23"/>
  </si>
  <si>
    <t>持　ち　物</t>
    <rPh sb="0" eb="1">
      <t>モ</t>
    </rPh>
    <rPh sb="4" eb="5">
      <t>モノ</t>
    </rPh>
    <phoneticPr fontId="23"/>
  </si>
  <si>
    <t>　３　緊急時には講座中でもお声かけします。</t>
    <rPh sb="3" eb="6">
      <t>キンキュウジ</t>
    </rPh>
    <rPh sb="8" eb="11">
      <t>コウザチュウ</t>
    </rPh>
    <rPh sb="14" eb="15">
      <t>コエ</t>
    </rPh>
    <phoneticPr fontId="23"/>
  </si>
  <si>
    <t>　２　お子様の受け渡しは、必ず保護者から保育士へ直接行ってください。</t>
    <rPh sb="4" eb="6">
      <t>コサマ</t>
    </rPh>
    <rPh sb="7" eb="8">
      <t>ウ</t>
    </rPh>
    <rPh sb="9" eb="10">
      <t>ワタ</t>
    </rPh>
    <rPh sb="13" eb="14">
      <t>カナラ</t>
    </rPh>
    <rPh sb="15" eb="18">
      <t>ホゴシャ</t>
    </rPh>
    <rPh sb="20" eb="23">
      <t>ホイクシ</t>
    </rPh>
    <rPh sb="24" eb="26">
      <t>チョクセツ</t>
    </rPh>
    <rPh sb="26" eb="27">
      <t>オコナ</t>
    </rPh>
    <phoneticPr fontId="23"/>
  </si>
  <si>
    <t>　１　できるだけトイレを済ませて、開始10分前までに託児室（当日掲示）へお越しください。</t>
    <rPh sb="12" eb="13">
      <t>ス</t>
    </rPh>
    <rPh sb="17" eb="19">
      <t>カイシ</t>
    </rPh>
    <rPh sb="21" eb="22">
      <t>フン</t>
    </rPh>
    <rPh sb="22" eb="23">
      <t>マエ</t>
    </rPh>
    <rPh sb="26" eb="29">
      <t>タクジシツ</t>
    </rPh>
    <rPh sb="30" eb="32">
      <t>トウジツ</t>
    </rPh>
    <rPh sb="32" eb="34">
      <t>ケイジ</t>
    </rPh>
    <rPh sb="37" eb="38">
      <t>コ</t>
    </rPh>
    <phoneticPr fontId="23"/>
  </si>
  <si>
    <t>お　願　い</t>
    <rPh sb="2" eb="3">
      <t>ネガ</t>
    </rPh>
    <phoneticPr fontId="23"/>
  </si>
  <si>
    <t>　お送りください。また、安全確保のため以下の点についてご協力をお願いします。</t>
    <rPh sb="2" eb="3">
      <t>オク</t>
    </rPh>
    <rPh sb="12" eb="14">
      <t>アンゼン</t>
    </rPh>
    <rPh sb="14" eb="16">
      <t>カクホ</t>
    </rPh>
    <rPh sb="19" eb="21">
      <t>イカ</t>
    </rPh>
    <rPh sb="22" eb="23">
      <t>テン</t>
    </rPh>
    <rPh sb="28" eb="30">
      <t>キョウリョク</t>
    </rPh>
    <rPh sb="32" eb="33">
      <t>ネガ</t>
    </rPh>
    <phoneticPr fontId="23"/>
  </si>
  <si>
    <t>　え、教育支援課までFAX（03-3232-1079）若しくは郵送（大久保3-1-2教育センター4階）で</t>
    <rPh sb="3" eb="5">
      <t>キョウイク</t>
    </rPh>
    <rPh sb="5" eb="7">
      <t>シエン</t>
    </rPh>
    <rPh sb="7" eb="8">
      <t>カ</t>
    </rPh>
    <rPh sb="27" eb="28">
      <t>モ</t>
    </rPh>
    <rPh sb="31" eb="33">
      <t>ユウソウ</t>
    </rPh>
    <rPh sb="34" eb="37">
      <t>オオクボ</t>
    </rPh>
    <rPh sb="42" eb="44">
      <t>キョウイク</t>
    </rPh>
    <rPh sb="49" eb="50">
      <t>カイ</t>
    </rPh>
    <phoneticPr fontId="23"/>
  </si>
  <si>
    <t>　　講座実施の2週間前までに、下のQRコードからお申し込みいただくか、申込書にご記入のう</t>
    <rPh sb="2" eb="4">
      <t>コウザ</t>
    </rPh>
    <rPh sb="4" eb="6">
      <t>ジッシ</t>
    </rPh>
    <rPh sb="8" eb="10">
      <t>シュウカン</t>
    </rPh>
    <rPh sb="10" eb="11">
      <t>マエ</t>
    </rPh>
    <rPh sb="15" eb="16">
      <t>シタ</t>
    </rPh>
    <rPh sb="25" eb="26">
      <t>モウ</t>
    </rPh>
    <rPh sb="27" eb="28">
      <t>コ</t>
    </rPh>
    <rPh sb="35" eb="38">
      <t>モウシコミショ</t>
    </rPh>
    <rPh sb="40" eb="42">
      <t>キニュウ</t>
    </rPh>
    <phoneticPr fontId="23"/>
  </si>
  <si>
    <t>　ますよう保育士が区より派遣されます。</t>
    <rPh sb="5" eb="8">
      <t>ホイクシ</t>
    </rPh>
    <rPh sb="9" eb="10">
      <t>ク</t>
    </rPh>
    <rPh sb="12" eb="14">
      <t>ハケン</t>
    </rPh>
    <phoneticPr fontId="23"/>
  </si>
  <si>
    <t>　　お子様をお預かりする上で、安全確保を第一に、またお子様にとって楽しいひとときとなり</t>
    <rPh sb="3" eb="5">
      <t>コサマ</t>
    </rPh>
    <rPh sb="7" eb="8">
      <t>アズ</t>
    </rPh>
    <rPh sb="12" eb="13">
      <t>ウエ</t>
    </rPh>
    <rPh sb="15" eb="17">
      <t>アンゼン</t>
    </rPh>
    <rPh sb="17" eb="19">
      <t>カクホ</t>
    </rPh>
    <rPh sb="20" eb="22">
      <t>ダイイチ</t>
    </rPh>
    <rPh sb="27" eb="29">
      <t>コサマ</t>
    </rPh>
    <rPh sb="33" eb="34">
      <t>タノ</t>
    </rPh>
    <phoneticPr fontId="23"/>
  </si>
  <si>
    <t>　　この度は、家庭教育講座にご参加いただきありがとうございます。</t>
    <rPh sb="4" eb="5">
      <t>タビ</t>
    </rPh>
    <rPh sb="7" eb="9">
      <t>カテイ</t>
    </rPh>
    <rPh sb="9" eb="11">
      <t>キョウイク</t>
    </rPh>
    <rPh sb="11" eb="13">
      <t>コウザ</t>
    </rPh>
    <rPh sb="15" eb="17">
      <t>サンカ</t>
    </rPh>
    <phoneticPr fontId="23"/>
  </si>
  <si>
    <t>託児のご案内</t>
    <rPh sb="0" eb="2">
      <t>タクジ</t>
    </rPh>
    <rPh sb="4" eb="6">
      <t>アンナイ</t>
    </rPh>
    <phoneticPr fontId="23"/>
  </si>
  <si>
    <t>託児希望の保護者の皆さまへ</t>
    <rPh sb="0" eb="2">
      <t>タクジ</t>
    </rPh>
    <rPh sb="2" eb="4">
      <t>キボウ</t>
    </rPh>
    <rPh sb="5" eb="8">
      <t>ホゴシャ</t>
    </rPh>
    <rPh sb="9" eb="10">
      <t>ミナ</t>
    </rPh>
    <phoneticPr fontId="23"/>
  </si>
  <si>
    <t>【様式３　P→参加者】</t>
    <rPh sb="1" eb="3">
      <t>ヨウシキ</t>
    </rPh>
    <rPh sb="7" eb="10">
      <t>サンカシャ</t>
    </rPh>
    <phoneticPr fontId="23"/>
  </si>
  <si>
    <t>　　するか、教育支援課に連絡（TEL:03-3232-1078）をしてください。</t>
    <rPh sb="6" eb="8">
      <t>キョウイク</t>
    </rPh>
    <rPh sb="8" eb="10">
      <t>シエン</t>
    </rPh>
    <rPh sb="10" eb="11">
      <t>カ</t>
    </rPh>
    <rPh sb="12" eb="14">
      <t>レンラク</t>
    </rPh>
    <phoneticPr fontId="23"/>
  </si>
  <si>
    <t>　４　もしも託児をキャンセルする場合には、送信完了メールに記載の照会URLからキャンセル</t>
    <rPh sb="6" eb="8">
      <t>タクジ</t>
    </rPh>
    <rPh sb="16" eb="18">
      <t>バアイ</t>
    </rPh>
    <rPh sb="21" eb="23">
      <t>ソウシン</t>
    </rPh>
    <rPh sb="23" eb="25">
      <t>カンリョウ</t>
    </rPh>
    <rPh sb="29" eb="31">
      <t>キサイ</t>
    </rPh>
    <rPh sb="32" eb="34">
      <t>ショウカイ</t>
    </rPh>
    <phoneticPr fontId="23"/>
  </si>
  <si>
    <t>回答番号</t>
    <rPh sb="0" eb="2">
      <t>カイトウ</t>
    </rPh>
    <rPh sb="2" eb="4">
      <t>バンゴウ</t>
    </rPh>
    <phoneticPr fontId="23"/>
  </si>
  <si>
    <t>○○小学校　多目的ルーム</t>
    <rPh sb="0" eb="5">
      <t>マルマルショウガッコウ</t>
    </rPh>
    <rPh sb="6" eb="9">
      <t>タモクテキ</t>
    </rPh>
    <phoneticPr fontId="23"/>
  </si>
  <si>
    <t>子どものやる気を引き出す親子のコミュニケーション術</t>
    <rPh sb="0" eb="1">
      <t>コ</t>
    </rPh>
    <rPh sb="6" eb="7">
      <t>キ</t>
    </rPh>
    <rPh sb="8" eb="9">
      <t>ヒ</t>
    </rPh>
    <rPh sb="10" eb="11">
      <t>ダ</t>
    </rPh>
    <rPh sb="12" eb="14">
      <t>オヤコ</t>
    </rPh>
    <rPh sb="24" eb="25">
      <t>ジュツ</t>
    </rPh>
    <phoneticPr fontId="23"/>
  </si>
  <si>
    <t>子どもの意欲を引き出すための効果的な言葉かけを学ぶ。
どうしたら子どもをやる気にさせられるのか、子どもの意欲を引き出す言葉かけや
コミュニケーションの取り方などをテーマに、ワークショップ形式で体験しながら
学習する。</t>
    <rPh sb="0" eb="1">
      <t>コ</t>
    </rPh>
    <rPh sb="4" eb="6">
      <t>イヨク</t>
    </rPh>
    <rPh sb="7" eb="8">
      <t>ヒ</t>
    </rPh>
    <rPh sb="9" eb="10">
      <t>ダ</t>
    </rPh>
    <rPh sb="14" eb="17">
      <t>コウカテキ</t>
    </rPh>
    <rPh sb="18" eb="20">
      <t>コトバ</t>
    </rPh>
    <rPh sb="23" eb="24">
      <t>マナ</t>
    </rPh>
    <rPh sb="32" eb="33">
      <t>コ</t>
    </rPh>
    <rPh sb="38" eb="39">
      <t>キ</t>
    </rPh>
    <rPh sb="48" eb="49">
      <t>コ</t>
    </rPh>
    <rPh sb="52" eb="54">
      <t>イヨク</t>
    </rPh>
    <rPh sb="55" eb="56">
      <t>ヒ</t>
    </rPh>
    <rPh sb="57" eb="58">
      <t>ダ</t>
    </rPh>
    <rPh sb="59" eb="61">
      <t>コトバ</t>
    </rPh>
    <rPh sb="75" eb="76">
      <t>ト</t>
    </rPh>
    <rPh sb="77" eb="78">
      <t>カタ</t>
    </rPh>
    <rPh sb="93" eb="95">
      <t>ケイシキ</t>
    </rPh>
    <rPh sb="96" eb="98">
      <t>タイケン</t>
    </rPh>
    <rPh sb="103" eb="105">
      <t>ガクシュウ</t>
    </rPh>
    <phoneticPr fontId="23"/>
  </si>
  <si>
    <t>シンジュク</t>
    <phoneticPr fontId="23"/>
  </si>
  <si>
    <t>アラタ</t>
    <phoneticPr fontId="23"/>
  </si>
  <si>
    <t>新宿</t>
    <rPh sb="0" eb="2">
      <t>シンジュク</t>
    </rPh>
    <phoneticPr fontId="23"/>
  </si>
  <si>
    <t>新</t>
    <rPh sb="0" eb="1">
      <t>アラタ</t>
    </rPh>
    <phoneticPr fontId="23"/>
  </si>
  <si>
    <t>△△コーチング協会　専門コーチ</t>
    <rPh sb="7" eb="9">
      <t>キョウカイ</t>
    </rPh>
    <rPh sb="10" eb="12">
      <t>センモン</t>
    </rPh>
    <phoneticPr fontId="23"/>
  </si>
  <si>
    <t>時間</t>
    <rPh sb="0" eb="2">
      <t>ジカン</t>
    </rPh>
    <phoneticPr fontId="23"/>
  </si>
  <si>
    <t>名</t>
    <rPh sb="0" eb="1">
      <t>メイ</t>
    </rPh>
    <phoneticPr fontId="23"/>
  </si>
  <si>
    <t>個人or法人</t>
    <rPh sb="0" eb="2">
      <t>コジン</t>
    </rPh>
    <rPh sb="4" eb="6">
      <t>ホウジン</t>
    </rPh>
    <phoneticPr fontId="23"/>
  </si>
  <si>
    <t>000-1111-2222</t>
    <phoneticPr fontId="23"/>
  </si>
  <si>
    <t>shinjukuarata@1111.co.jp</t>
    <phoneticPr fontId="23"/>
  </si>
  <si>
    <t>託児場所</t>
    <rPh sb="0" eb="2">
      <t>タクジ</t>
    </rPh>
    <rPh sb="2" eb="4">
      <t>バショ</t>
    </rPh>
    <phoneticPr fontId="23"/>
  </si>
  <si>
    <t>○○小学校　会議室</t>
    <rPh sb="0" eb="5">
      <t>マルマルショウガッコウ</t>
    </rPh>
    <rPh sb="6" eb="9">
      <t>カイギシツ</t>
    </rPh>
    <phoneticPr fontId="23"/>
  </si>
  <si>
    <t>通訳予定</t>
    <rPh sb="0" eb="2">
      <t>ツウヤク</t>
    </rPh>
    <rPh sb="2" eb="4">
      <t>ヨテイ</t>
    </rPh>
    <phoneticPr fontId="23"/>
  </si>
  <si>
    <t>無</t>
    <rPh sb="0" eb="1">
      <t>ム</t>
    </rPh>
    <phoneticPr fontId="23"/>
  </si>
  <si>
    <t>通訳言語</t>
    <rPh sb="0" eb="2">
      <t>ツウヤク</t>
    </rPh>
    <rPh sb="2" eb="4">
      <t>ゲンゴ</t>
    </rPh>
    <phoneticPr fontId="23"/>
  </si>
  <si>
    <t>トヤマ</t>
    <phoneticPr fontId="23"/>
  </si>
  <si>
    <t>戸山</t>
    <rPh sb="0" eb="2">
      <t>トヤマ</t>
    </rPh>
    <phoneticPr fontId="23"/>
  </si>
  <si>
    <t>やまと</t>
    <phoneticPr fontId="23"/>
  </si>
  <si>
    <t>000-0000-1111</t>
    <phoneticPr fontId="23"/>
  </si>
  <si>
    <t>新宿区立○○小学校　PTA</t>
    <rPh sb="0" eb="4">
      <t>シンジュククリツ</t>
    </rPh>
    <rPh sb="4" eb="9">
      <t>マルマルショウガッコウ</t>
    </rPh>
    <phoneticPr fontId="23"/>
  </si>
  <si>
    <t>○○小学校PTA</t>
    <rPh sb="0" eb="5">
      <t>マルマルショウガッコウ</t>
    </rPh>
    <phoneticPr fontId="23"/>
  </si>
  <si>
    <t>大久保　しん</t>
    <rPh sb="0" eb="3">
      <t>オオクボ</t>
    </rPh>
    <phoneticPr fontId="23"/>
  </si>
  <si>
    <r>
      <t>①</t>
    </r>
    <r>
      <rPr>
        <b/>
        <sz val="7"/>
        <color theme="1"/>
        <rFont val="游ゴシック"/>
        <family val="1"/>
        <charset val="128"/>
      </rPr>
      <t>     </t>
    </r>
    <r>
      <rPr>
        <b/>
        <sz val="7"/>
        <color theme="1"/>
        <rFont val="Times New Roman"/>
        <family val="1"/>
      </rPr>
      <t xml:space="preserve"> </t>
    </r>
    <r>
      <rPr>
        <b/>
        <sz val="11"/>
        <color theme="1"/>
        <rFont val="游ゴシック"/>
        <family val="3"/>
        <charset val="128"/>
      </rPr>
      <t>　講演概要（講演の流れ）　</t>
    </r>
    <r>
      <rPr>
        <b/>
        <u/>
        <sz val="11"/>
        <color theme="1"/>
        <rFont val="游ゴシック"/>
        <family val="3"/>
        <charset val="128"/>
      </rPr>
      <t>200字～400字</t>
    </r>
    <phoneticPr fontId="23"/>
  </si>
  <si>
    <r>
      <t>②</t>
    </r>
    <r>
      <rPr>
        <sz val="7"/>
        <color theme="1"/>
        <rFont val="游ゴシック"/>
        <family val="1"/>
        <charset val="128"/>
      </rPr>
      <t>     </t>
    </r>
    <r>
      <rPr>
        <sz val="7"/>
        <color theme="1"/>
        <rFont val="Times New Roman"/>
        <family val="1"/>
      </rPr>
      <t xml:space="preserve"> </t>
    </r>
    <r>
      <rPr>
        <b/>
        <sz val="10.5"/>
        <color theme="1"/>
        <rFont val="游ゴシック"/>
        <family val="3"/>
        <charset val="128"/>
      </rPr>
      <t>感想　</t>
    </r>
    <r>
      <rPr>
        <b/>
        <u/>
        <sz val="10.5"/>
        <color theme="1"/>
        <rFont val="游ゴシック"/>
        <family val="3"/>
        <charset val="128"/>
      </rPr>
      <t>100字～150字（アンケートから抜粋でも可）</t>
    </r>
    <phoneticPr fontId="23"/>
  </si>
  <si>
    <r>
      <t>新宿区立</t>
    </r>
    <r>
      <rPr>
        <sz val="20"/>
        <color theme="1"/>
        <rFont val="ＭＳ ゴシック"/>
        <family val="3"/>
        <charset val="128"/>
      </rPr>
      <t>○○小学校</t>
    </r>
    <rPh sb="0" eb="4">
      <t>シンジュククリツ</t>
    </rPh>
    <rPh sb="6" eb="9">
      <t>ショウガッコウ</t>
    </rPh>
    <phoneticPr fontId="23"/>
  </si>
  <si>
    <t>Ｑ1：家庭教育講座の目的は何ですか。</t>
    <rPh sb="3" eb="5">
      <t>カテイ</t>
    </rPh>
    <rPh sb="5" eb="7">
      <t>キョウイク</t>
    </rPh>
    <rPh sb="7" eb="9">
      <t>コウザ</t>
    </rPh>
    <rPh sb="10" eb="12">
      <t>モクテキ</t>
    </rPh>
    <rPh sb="13" eb="14">
      <t>ナン</t>
    </rPh>
    <phoneticPr fontId="23"/>
  </si>
  <si>
    <t>Ａ1：同じ学校や園に子どもを通わせる保護者同士が交流し、互いに支え合うこと、また、日</t>
    <rPh sb="3" eb="4">
      <t>オナ</t>
    </rPh>
    <rPh sb="5" eb="7">
      <t>ガッコウ</t>
    </rPh>
    <rPh sb="8" eb="9">
      <t>エン</t>
    </rPh>
    <rPh sb="10" eb="11">
      <t>コ</t>
    </rPh>
    <rPh sb="14" eb="15">
      <t>カヨ</t>
    </rPh>
    <rPh sb="18" eb="21">
      <t>ホゴシャ</t>
    </rPh>
    <rPh sb="21" eb="23">
      <t>ドウシ</t>
    </rPh>
    <rPh sb="24" eb="26">
      <t>コウリュウ</t>
    </rPh>
    <rPh sb="28" eb="29">
      <t>タガ</t>
    </rPh>
    <rPh sb="31" eb="32">
      <t>ササ</t>
    </rPh>
    <rPh sb="33" eb="34">
      <t>ア</t>
    </rPh>
    <rPh sb="41" eb="42">
      <t>ヒ</t>
    </rPh>
    <phoneticPr fontId="23"/>
  </si>
  <si>
    <t>　　  頃の子育てにおける思いや課題を共有し、専門的な知識を学ぶことを目的としています。</t>
    <rPh sb="4" eb="5">
      <t>ゴロ</t>
    </rPh>
    <rPh sb="6" eb="8">
      <t>コソダ</t>
    </rPh>
    <rPh sb="13" eb="14">
      <t>オモ</t>
    </rPh>
    <rPh sb="16" eb="18">
      <t>カダイ</t>
    </rPh>
    <rPh sb="19" eb="21">
      <t>キョウユウ</t>
    </rPh>
    <rPh sb="23" eb="26">
      <t>センモンテキ</t>
    </rPh>
    <rPh sb="27" eb="29">
      <t>チシキ</t>
    </rPh>
    <rPh sb="30" eb="31">
      <t>マナ</t>
    </rPh>
    <rPh sb="35" eb="37">
      <t>モクテキ</t>
    </rPh>
    <phoneticPr fontId="23"/>
  </si>
  <si>
    <t>Ｑ2：学校・園で必ず開催しなくてはいけないのですか。</t>
    <rPh sb="3" eb="5">
      <t>ガッコウ</t>
    </rPh>
    <rPh sb="6" eb="7">
      <t>エン</t>
    </rPh>
    <rPh sb="8" eb="9">
      <t>カナラ</t>
    </rPh>
    <rPh sb="10" eb="12">
      <t>カイサイ</t>
    </rPh>
    <phoneticPr fontId="23"/>
  </si>
  <si>
    <t>Ａ2：開催はあくまでも任意です。開催は必須ではありませんが、目的でも触れたように、</t>
    <rPh sb="3" eb="5">
      <t>カイサイ</t>
    </rPh>
    <rPh sb="11" eb="13">
      <t>ニンイ</t>
    </rPh>
    <rPh sb="16" eb="18">
      <t>カイサイ</t>
    </rPh>
    <rPh sb="19" eb="21">
      <t>ヒッス</t>
    </rPh>
    <rPh sb="30" eb="32">
      <t>モクテキ</t>
    </rPh>
    <rPh sb="34" eb="35">
      <t>フ</t>
    </rPh>
    <phoneticPr fontId="23"/>
  </si>
  <si>
    <t>　　  開催を通して保護者同士が日頃の子育てでの悩みや思いを共有したり、同じ学校や</t>
    <rPh sb="4" eb="5">
      <t>カイ</t>
    </rPh>
    <rPh sb="5" eb="6">
      <t>モヨオ</t>
    </rPh>
    <rPh sb="7" eb="8">
      <t>トオ</t>
    </rPh>
    <rPh sb="10" eb="13">
      <t>ホゴシャ</t>
    </rPh>
    <rPh sb="13" eb="15">
      <t>ドウシ</t>
    </rPh>
    <rPh sb="16" eb="18">
      <t>ヒゴロ</t>
    </rPh>
    <rPh sb="19" eb="21">
      <t>コソダ</t>
    </rPh>
    <rPh sb="24" eb="25">
      <t>ナヤ</t>
    </rPh>
    <rPh sb="27" eb="28">
      <t>オモ</t>
    </rPh>
    <rPh sb="30" eb="32">
      <t>キョウユウ</t>
    </rPh>
    <rPh sb="36" eb="37">
      <t>オナ</t>
    </rPh>
    <rPh sb="38" eb="40">
      <t>ガッコウ</t>
    </rPh>
    <phoneticPr fontId="23"/>
  </si>
  <si>
    <t>　　  園に子どもを通わせる中での関係づくりにつながったりすると考えています。</t>
    <rPh sb="4" eb="5">
      <t>エン</t>
    </rPh>
    <rPh sb="6" eb="7">
      <t>コ</t>
    </rPh>
    <rPh sb="10" eb="11">
      <t>カヨ</t>
    </rPh>
    <rPh sb="14" eb="15">
      <t>ナカ</t>
    </rPh>
    <rPh sb="17" eb="19">
      <t>カンケイ</t>
    </rPh>
    <rPh sb="32" eb="33">
      <t>カンガ</t>
    </rPh>
    <phoneticPr fontId="23"/>
  </si>
  <si>
    <t>Ｑ3：申請が通らないようなテーマや講師はありますか。</t>
    <rPh sb="3" eb="5">
      <t>シンセイ</t>
    </rPh>
    <rPh sb="6" eb="7">
      <t>トオ</t>
    </rPh>
    <rPh sb="17" eb="19">
      <t>コウシ</t>
    </rPh>
    <phoneticPr fontId="23"/>
  </si>
  <si>
    <t>Ａ3：子育てやお子さんとの関わりに関するテーマとしますので、保護者の余暇や趣味に活動、</t>
    <rPh sb="3" eb="5">
      <t>コソダ</t>
    </rPh>
    <rPh sb="8" eb="9">
      <t>コ</t>
    </rPh>
    <rPh sb="13" eb="14">
      <t>カカ</t>
    </rPh>
    <rPh sb="17" eb="18">
      <t>カン</t>
    </rPh>
    <rPh sb="30" eb="33">
      <t>ホゴシャ</t>
    </rPh>
    <rPh sb="34" eb="36">
      <t>ヨカ</t>
    </rPh>
    <rPh sb="37" eb="39">
      <t>シュミ</t>
    </rPh>
    <rPh sb="40" eb="42">
      <t>カツドウ</t>
    </rPh>
    <phoneticPr fontId="23"/>
  </si>
  <si>
    <t>　　  あまりにも偏った内容などは許可されない場合もございますので、「こんな講座を開き</t>
    <rPh sb="9" eb="10">
      <t>カタヨ</t>
    </rPh>
    <rPh sb="12" eb="14">
      <t>ナイヨウ</t>
    </rPh>
    <rPh sb="17" eb="19">
      <t>キョカ</t>
    </rPh>
    <rPh sb="23" eb="25">
      <t>バアイ</t>
    </rPh>
    <rPh sb="38" eb="40">
      <t>コウザ</t>
    </rPh>
    <rPh sb="41" eb="42">
      <t>ヒラ</t>
    </rPh>
    <phoneticPr fontId="23"/>
  </si>
  <si>
    <t>　　  たい」という計画段階で教育支援課にご相談ください。より充実した講座になるよう</t>
    <rPh sb="35" eb="37">
      <t>コウザ</t>
    </rPh>
    <phoneticPr fontId="23"/>
  </si>
  <si>
    <t>　　  一緒に内容を考えていきます。ご希望に沿う講師をお探しすることもできます。</t>
    <rPh sb="4" eb="6">
      <t>イッショ</t>
    </rPh>
    <rPh sb="7" eb="9">
      <t>ナイヨウ</t>
    </rPh>
    <rPh sb="10" eb="11">
      <t>カンガ</t>
    </rPh>
    <rPh sb="19" eb="21">
      <t>キボウ</t>
    </rPh>
    <rPh sb="22" eb="23">
      <t>ソ</t>
    </rPh>
    <rPh sb="24" eb="26">
      <t>コウシ</t>
    </rPh>
    <rPh sb="28" eb="29">
      <t>サガ</t>
    </rPh>
    <phoneticPr fontId="23"/>
  </si>
  <si>
    <t>Ｑ4：講座開催にあたり区が負担してくれる金額はいくらですか。</t>
    <rPh sb="3" eb="5">
      <t>コウザ</t>
    </rPh>
    <rPh sb="5" eb="7">
      <t>カイサイ</t>
    </rPh>
    <rPh sb="11" eb="12">
      <t>ク</t>
    </rPh>
    <rPh sb="13" eb="15">
      <t>フタン</t>
    </rPh>
    <rPh sb="20" eb="22">
      <t>キンガク</t>
    </rPh>
    <phoneticPr fontId="23"/>
  </si>
  <si>
    <t>Ａ4：講師への謝礼と、託児を実施した場合の託児料を区で負担しています。講師謝礼は、講</t>
    <rPh sb="3" eb="5">
      <t>コウシ</t>
    </rPh>
    <rPh sb="7" eb="9">
      <t>シャレイ</t>
    </rPh>
    <rPh sb="11" eb="13">
      <t>タクジ</t>
    </rPh>
    <rPh sb="14" eb="16">
      <t>ジッシ</t>
    </rPh>
    <rPh sb="18" eb="20">
      <t>バアイ</t>
    </rPh>
    <rPh sb="21" eb="23">
      <t>タクジ</t>
    </rPh>
    <rPh sb="23" eb="24">
      <t>リョウ</t>
    </rPh>
    <rPh sb="25" eb="26">
      <t>ク</t>
    </rPh>
    <rPh sb="27" eb="29">
      <t>フタン</t>
    </rPh>
    <rPh sb="35" eb="37">
      <t>コウシ</t>
    </rPh>
    <rPh sb="37" eb="39">
      <t>シャレイ</t>
    </rPh>
    <rPh sb="41" eb="42">
      <t>コウ</t>
    </rPh>
    <phoneticPr fontId="23"/>
  </si>
  <si>
    <t>　　  師によって金額が異なりますので、教育支援課までお問合せください。また、交通費は</t>
    <rPh sb="4" eb="5">
      <t>シ</t>
    </rPh>
    <rPh sb="9" eb="11">
      <t>キンガク</t>
    </rPh>
    <rPh sb="12" eb="13">
      <t>コト</t>
    </rPh>
    <rPh sb="20" eb="22">
      <t>キョウイク</t>
    </rPh>
    <rPh sb="22" eb="24">
      <t>シエン</t>
    </rPh>
    <rPh sb="24" eb="25">
      <t>カ</t>
    </rPh>
    <rPh sb="28" eb="30">
      <t>トイアワ</t>
    </rPh>
    <rPh sb="39" eb="42">
      <t>コウツウヒ</t>
    </rPh>
    <phoneticPr fontId="23"/>
  </si>
  <si>
    <t>　　  講師謝礼に含まれており、別にお支払いはできません。</t>
    <rPh sb="4" eb="6">
      <t>コウシ</t>
    </rPh>
    <rPh sb="6" eb="8">
      <t>シャレイ</t>
    </rPh>
    <rPh sb="7" eb="8">
      <t>レイ</t>
    </rPh>
    <rPh sb="9" eb="10">
      <t>フク</t>
    </rPh>
    <rPh sb="16" eb="17">
      <t>ベツ</t>
    </rPh>
    <rPh sb="19" eb="21">
      <t>シハラ</t>
    </rPh>
    <phoneticPr fontId="23"/>
  </si>
  <si>
    <t>Ｑ5：オンライン形式でも開催できますか。</t>
    <rPh sb="8" eb="10">
      <t>ケイシキ</t>
    </rPh>
    <rPh sb="12" eb="14">
      <t>カイサイ</t>
    </rPh>
    <phoneticPr fontId="23"/>
  </si>
  <si>
    <t>Ａ5：可能です。なお、オンライン開催にかかるタブレット等の端末機器、通信料などは、</t>
    <rPh sb="3" eb="5">
      <t>カノウ</t>
    </rPh>
    <rPh sb="16" eb="18">
      <t>カイサイ</t>
    </rPh>
    <rPh sb="27" eb="28">
      <t>ナド</t>
    </rPh>
    <rPh sb="29" eb="31">
      <t>タンマツ</t>
    </rPh>
    <rPh sb="31" eb="33">
      <t>キキ</t>
    </rPh>
    <rPh sb="34" eb="36">
      <t>ツウシン</t>
    </rPh>
    <rPh sb="36" eb="37">
      <t>リョウ</t>
    </rPh>
    <phoneticPr fontId="23"/>
  </si>
  <si>
    <t>　　  することも可能です。</t>
    <rPh sb="9" eb="11">
      <t>カノウ</t>
    </rPh>
    <phoneticPr fontId="23"/>
  </si>
  <si>
    <t>　　  各校・園ＰＴＡでご準備ください。また、オンラインと会場開催の併用で講座を開催</t>
    <rPh sb="4" eb="6">
      <t>カクコウ</t>
    </rPh>
    <rPh sb="5" eb="6">
      <t>コウ</t>
    </rPh>
    <rPh sb="7" eb="8">
      <t>エン</t>
    </rPh>
    <rPh sb="13" eb="15">
      <t>ジュンビ</t>
    </rPh>
    <rPh sb="29" eb="31">
      <t>カイジョウ</t>
    </rPh>
    <rPh sb="31" eb="33">
      <t>カイサイ</t>
    </rPh>
    <rPh sb="34" eb="36">
      <t>ヘイヨウ</t>
    </rPh>
    <rPh sb="37" eb="39">
      <t>コウザ</t>
    </rPh>
    <rPh sb="40" eb="42">
      <t>カイサイ</t>
    </rPh>
    <phoneticPr fontId="23"/>
  </si>
  <si>
    <t>Ｑ6：教育支援課とのやり取りはどうしているのですか。</t>
    <rPh sb="3" eb="5">
      <t>キョウイク</t>
    </rPh>
    <rPh sb="5" eb="7">
      <t>シエン</t>
    </rPh>
    <rPh sb="7" eb="8">
      <t>カ</t>
    </rPh>
    <rPh sb="12" eb="13">
      <t>ト</t>
    </rPh>
    <phoneticPr fontId="23"/>
  </si>
  <si>
    <t>Ａ6：質問や相談などのお問合せはメールや電話で行っています。連絡先は以下のとおりです。</t>
    <rPh sb="3" eb="5">
      <t>シツモン</t>
    </rPh>
    <rPh sb="6" eb="8">
      <t>ソウダン</t>
    </rPh>
    <rPh sb="12" eb="14">
      <t>トイアワ</t>
    </rPh>
    <rPh sb="20" eb="22">
      <t>デンワ</t>
    </rPh>
    <rPh sb="23" eb="24">
      <t>オコナ</t>
    </rPh>
    <rPh sb="30" eb="33">
      <t>レンラクサキ</t>
    </rPh>
    <rPh sb="34" eb="36">
      <t>イカ</t>
    </rPh>
    <phoneticPr fontId="23"/>
  </si>
  <si>
    <t>学習目的及び学習内容</t>
    <rPh sb="4" eb="5">
      <t>オヨ</t>
    </rPh>
    <rPh sb="6" eb="8">
      <t>ガクシュウ</t>
    </rPh>
    <rPh sb="8" eb="10">
      <t>ナイヨウ</t>
    </rPh>
    <phoneticPr fontId="23"/>
  </si>
  <si>
    <t>令和7年6月5日（木）</t>
    <rPh sb="0" eb="2">
      <t>レイワ</t>
    </rPh>
    <rPh sb="3" eb="4">
      <t>ネン</t>
    </rPh>
    <rPh sb="5" eb="6">
      <t>ガツ</t>
    </rPh>
    <rPh sb="7" eb="8">
      <t>カ</t>
    </rPh>
    <rPh sb="9" eb="10">
      <t>モク</t>
    </rPh>
    <phoneticPr fontId="23"/>
  </si>
  <si>
    <t>10:00-12:00</t>
    <phoneticPr fontId="23"/>
  </si>
  <si>
    <t>あり</t>
    <phoneticPr fontId="23"/>
  </si>
  <si>
    <t>（時間）○○:○○-○○:○○</t>
    <rPh sb="1" eb="3">
      <t>ジカン</t>
    </rPh>
    <phoneticPr fontId="23"/>
  </si>
  <si>
    <t>○○幼稚園 小・中学校　○○室</t>
    <rPh sb="2" eb="5">
      <t>ヨウチエン</t>
    </rPh>
    <rPh sb="6" eb="7">
      <t>ショウ</t>
    </rPh>
    <rPh sb="8" eb="11">
      <t>チュウガッコウ</t>
    </rPh>
    <rPh sb="14" eb="15">
      <t>シツ</t>
    </rPh>
    <phoneticPr fontId="23"/>
  </si>
  <si>
    <t>親子で学ぼう！コオーディネーショントレーニング</t>
    <rPh sb="0" eb="2">
      <t>オヤコ</t>
    </rPh>
    <rPh sb="3" eb="4">
      <t>マナ</t>
    </rPh>
    <phoneticPr fontId="23"/>
  </si>
  <si>
    <t>親子で体を動かすことを楽しみ、体力向上・親子間のコミュニケーションのきっかけとする。
また、運動をより早く学習できるようにするための「学ぶ力」をコオーディネーショントレーニングを学ぶことで普段の生活に取り入れてもらう。</t>
    <rPh sb="0" eb="2">
      <t>オヤコ</t>
    </rPh>
    <rPh sb="3" eb="4">
      <t>カラダ</t>
    </rPh>
    <rPh sb="5" eb="6">
      <t>ウゴ</t>
    </rPh>
    <rPh sb="11" eb="12">
      <t>タノ</t>
    </rPh>
    <rPh sb="15" eb="19">
      <t>タイリョクコウジョウ</t>
    </rPh>
    <rPh sb="20" eb="23">
      <t>オヤコカン</t>
    </rPh>
    <rPh sb="46" eb="48">
      <t>ウンドウ</t>
    </rPh>
    <rPh sb="51" eb="52">
      <t>ハヤ</t>
    </rPh>
    <rPh sb="53" eb="55">
      <t>ガクシュウ</t>
    </rPh>
    <rPh sb="67" eb="68">
      <t>マナ</t>
    </rPh>
    <rPh sb="69" eb="70">
      <t>チカラ</t>
    </rPh>
    <rPh sb="89" eb="90">
      <t>マナ</t>
    </rPh>
    <rPh sb="94" eb="96">
      <t>フダン</t>
    </rPh>
    <rPh sb="97" eb="99">
      <t>セイカツ</t>
    </rPh>
    <rPh sb="100" eb="101">
      <t>ト</t>
    </rPh>
    <rPh sb="102" eb="103">
      <t>イ</t>
    </rPh>
    <phoneticPr fontId="23"/>
  </si>
  <si>
    <t>法人</t>
    <rPh sb="0" eb="2">
      <t>ホウジン</t>
    </rPh>
    <phoneticPr fontId="23"/>
  </si>
  <si>
    <t>有または無</t>
    <rPh sb="0" eb="1">
      <t>アリ</t>
    </rPh>
    <rPh sb="4" eb="5">
      <t>ナ</t>
    </rPh>
    <phoneticPr fontId="23"/>
  </si>
  <si>
    <t>○○学校・園PTA</t>
    <rPh sb="2" eb="4">
      <t>ガッコウ</t>
    </rPh>
    <rPh sb="5" eb="6">
      <t>エン</t>
    </rPh>
    <phoneticPr fontId="23"/>
  </si>
  <si>
    <t>2025/5/15（申請日）</t>
    <rPh sb="10" eb="12">
      <t>シンセイ</t>
    </rPh>
    <rPh sb="12" eb="13">
      <t>ビ</t>
    </rPh>
    <phoneticPr fontId="23"/>
  </si>
  <si>
    <t>　上記のとおり実施したく申請します。　（以下自動入力）</t>
    <rPh sb="20" eb="22">
      <t>イカ</t>
    </rPh>
    <rPh sb="22" eb="26">
      <t>ジドウニュウリョク</t>
    </rPh>
    <phoneticPr fontId="23"/>
  </si>
  <si>
    <t>良好な親子関係を築くためのアンガーマネジメント</t>
    <rPh sb="0" eb="2">
      <t>リョウコウ</t>
    </rPh>
    <rPh sb="3" eb="5">
      <t>オヤコ</t>
    </rPh>
    <rPh sb="5" eb="7">
      <t>カンケイ</t>
    </rPh>
    <rPh sb="8" eb="9">
      <t>キズ</t>
    </rPh>
    <phoneticPr fontId="23"/>
  </si>
  <si>
    <t>○○幼稚園・小学校・中学校</t>
    <rPh sb="2" eb="5">
      <t>ヨウチエン</t>
    </rPh>
    <rPh sb="6" eb="9">
      <t>ショウガッコウ</t>
    </rPh>
    <rPh sb="10" eb="13">
      <t>チュウガッコウ</t>
    </rPh>
    <phoneticPr fontId="23"/>
  </si>
  <si>
    <t>子育てにおける様々な場面でのアンガーマネジメントを学び、親子のコミュニケーションのあり方を向上させることで、良好な親子関係を築く。</t>
    <rPh sb="0" eb="2">
      <t>コソダ</t>
    </rPh>
    <rPh sb="7" eb="9">
      <t>サマザマ</t>
    </rPh>
    <rPh sb="10" eb="12">
      <t>バメン</t>
    </rPh>
    <rPh sb="25" eb="26">
      <t>マナ</t>
    </rPh>
    <rPh sb="28" eb="30">
      <t>オヤコ</t>
    </rPh>
    <rPh sb="43" eb="44">
      <t>カタ</t>
    </rPh>
    <rPh sb="45" eb="47">
      <t>コウジョウ</t>
    </rPh>
    <rPh sb="54" eb="56">
      <t>リョウコウ</t>
    </rPh>
    <rPh sb="57" eb="61">
      <t>オヤコカンケイ</t>
    </rPh>
    <rPh sb="62" eb="63">
      <t>キズ</t>
    </rPh>
    <phoneticPr fontId="23"/>
  </si>
  <si>
    <t>○○学校・園　PTA等</t>
    <rPh sb="2" eb="4">
      <t>ガッコウ</t>
    </rPh>
    <rPh sb="5" eb="6">
      <t>エン</t>
    </rPh>
    <rPh sb="10" eb="11">
      <t>トウ</t>
    </rPh>
    <phoneticPr fontId="23"/>
  </si>
  <si>
    <t>アンガーマネジメントコンサルタント</t>
    <phoneticPr fontId="23"/>
  </si>
  <si>
    <t>個人</t>
    <rPh sb="0" eb="2">
      <t>コジン</t>
    </rPh>
    <phoneticPr fontId="23"/>
  </si>
  <si>
    <t>なし（空欄で可）</t>
    <rPh sb="3" eb="5">
      <t>クウラン</t>
    </rPh>
    <rPh sb="6" eb="7">
      <t>カ</t>
    </rPh>
    <phoneticPr fontId="23"/>
  </si>
  <si>
    <t>○○学校・園　PTA</t>
    <rPh sb="2" eb="4">
      <t>ガッコウ</t>
    </rPh>
    <rPh sb="5" eb="6">
      <t>エン</t>
    </rPh>
    <phoneticPr fontId="23"/>
  </si>
  <si>
    <t>はじめての性教育</t>
    <rPh sb="5" eb="6">
      <t>セイ</t>
    </rPh>
    <rPh sb="6" eb="8">
      <t>キョウイク</t>
    </rPh>
    <phoneticPr fontId="23"/>
  </si>
  <si>
    <t>【様式４】</t>
    <rPh sb="1" eb="3">
      <t>ヨウシキ</t>
    </rPh>
    <phoneticPr fontId="23"/>
  </si>
  <si>
    <t>幼少期から始められる性教育について学ぶ。なかなか真剣に話し合う機会のない性教育を、プロの方から正しい知識を得ることによって、性への向き合い方や子どもへの伝え方などを学ぶ。</t>
    <rPh sb="0" eb="3">
      <t>ヨウショウキ</t>
    </rPh>
    <rPh sb="5" eb="6">
      <t>ハジ</t>
    </rPh>
    <rPh sb="10" eb="13">
      <t>セイキョウイク</t>
    </rPh>
    <rPh sb="17" eb="18">
      <t>マナ</t>
    </rPh>
    <rPh sb="24" eb="26">
      <t>シンケン</t>
    </rPh>
    <rPh sb="27" eb="28">
      <t>ハナ</t>
    </rPh>
    <rPh sb="29" eb="30">
      <t>ア</t>
    </rPh>
    <rPh sb="31" eb="33">
      <t>キカイ</t>
    </rPh>
    <rPh sb="36" eb="39">
      <t>セイキョウイク</t>
    </rPh>
    <rPh sb="44" eb="45">
      <t>カタ</t>
    </rPh>
    <rPh sb="47" eb="48">
      <t>タダシ</t>
    </rPh>
    <rPh sb="49" eb="52">
      <t>キ</t>
    </rPh>
    <rPh sb="53" eb="54">
      <t>エ</t>
    </rPh>
    <rPh sb="62" eb="63">
      <t>セイ</t>
    </rPh>
    <rPh sb="65" eb="66">
      <t>ム</t>
    </rPh>
    <rPh sb="67" eb="68">
      <t>ア</t>
    </rPh>
    <rPh sb="69" eb="70">
      <t>カタ</t>
    </rPh>
    <rPh sb="71" eb="72">
      <t>コ</t>
    </rPh>
    <rPh sb="76" eb="77">
      <t>ツタ</t>
    </rPh>
    <rPh sb="78" eb="79">
      <t>カタ</t>
    </rPh>
    <rPh sb="82" eb="83">
      <t>マナ</t>
    </rPh>
    <phoneticPr fontId="23"/>
  </si>
  <si>
    <r>
      <t xml:space="preserve">【様式７】申請らくらく講座　テンプレート（こちらを参考にLogoフォームへご入力ください）
</t>
    </r>
    <r>
      <rPr>
        <sz val="14"/>
        <color rgb="FF000000"/>
        <rFont val="ＭＳ ゴシック"/>
        <family val="3"/>
        <charset val="128"/>
      </rPr>
      <t>色の付いた項目のみ各自でご入力ください。テーマや学習内容等については適宜変更していただいて構いません。</t>
    </r>
    <rPh sb="1" eb="3">
      <t>ヨウシキ</t>
    </rPh>
    <rPh sb="5" eb="7">
      <t>シンセイ</t>
    </rPh>
    <rPh sb="11" eb="13">
      <t>コウザ</t>
    </rPh>
    <rPh sb="25" eb="27">
      <t>サンコウ</t>
    </rPh>
    <rPh sb="38" eb="40">
      <t>ニュウリョク</t>
    </rPh>
    <rPh sb="70" eb="72">
      <t>ガクシュウ</t>
    </rPh>
    <rPh sb="72" eb="74">
      <t>ナイヨウ</t>
    </rPh>
    <rPh sb="74" eb="75">
      <t>トウ</t>
    </rPh>
    <phoneticPr fontId="23"/>
  </si>
  <si>
    <r>
      <t xml:space="preserve">【様式６】申請らくらく講座　テンプレート（こちらを参考にLogoフォームへご入力ください）
</t>
    </r>
    <r>
      <rPr>
        <sz val="14"/>
        <color rgb="FF000000"/>
        <rFont val="ＭＳ ゴシック"/>
        <family val="3"/>
        <charset val="128"/>
      </rPr>
      <t>色の付いた項目のみ各自でご入力ください。テーマや学習内容等については適宜変更していただいて構いません。</t>
    </r>
    <rPh sb="1" eb="3">
      <t>ヨウシキ</t>
    </rPh>
    <rPh sb="5" eb="7">
      <t>シンセイ</t>
    </rPh>
    <rPh sb="11" eb="13">
      <t>コウザ</t>
    </rPh>
    <rPh sb="25" eb="27">
      <t>サンコウ</t>
    </rPh>
    <rPh sb="38" eb="40">
      <t>ニュウリョク</t>
    </rPh>
    <rPh sb="70" eb="74">
      <t>ガクシュウナイヨウ</t>
    </rPh>
    <rPh sb="74" eb="75">
      <t>トウ</t>
    </rPh>
    <phoneticPr fontId="23"/>
  </si>
  <si>
    <r>
      <t xml:space="preserve">【様式５】申請らくらく講座　テンプレート（こちらを参考にLogoフォームにてご入力ください）
</t>
    </r>
    <r>
      <rPr>
        <sz val="14"/>
        <color rgb="FF000000"/>
        <rFont val="ＭＳ ゴシック"/>
        <family val="3"/>
        <charset val="128"/>
      </rPr>
      <t>色の付いた項目のみ各自でご入力ください。テーマや学習内容等については適宜変更していただいて構いません。</t>
    </r>
    <rPh sb="1" eb="3">
      <t>ヨウシキ</t>
    </rPh>
    <rPh sb="5" eb="7">
      <t>シンセイ</t>
    </rPh>
    <rPh sb="11" eb="13">
      <t>コウザ</t>
    </rPh>
    <rPh sb="25" eb="27">
      <t>サンコウ</t>
    </rPh>
    <rPh sb="39" eb="41">
      <t>ニュウリョク</t>
    </rPh>
    <rPh sb="47" eb="48">
      <t>イロ</t>
    </rPh>
    <rPh sb="49" eb="50">
      <t>ツ</t>
    </rPh>
    <rPh sb="52" eb="54">
      <t>コウモク</t>
    </rPh>
    <rPh sb="56" eb="58">
      <t>カクジ</t>
    </rPh>
    <rPh sb="60" eb="62">
      <t>ニュウリョク</t>
    </rPh>
    <rPh sb="71" eb="75">
      <t>ガクシュウナイヨウ</t>
    </rPh>
    <rPh sb="75" eb="76">
      <t>トウ</t>
    </rPh>
    <rPh sb="81" eb="83">
      <t>テキギ</t>
    </rPh>
    <rPh sb="83" eb="85">
      <t>ヘンコウ</t>
    </rPh>
    <rPh sb="92" eb="93">
      <t>カマ</t>
    </rPh>
    <phoneticPr fontId="23"/>
  </si>
  <si>
    <t>○○</t>
    <phoneticPr fontId="23"/>
  </si>
  <si>
    <t>○○○-○○○○-○○○○</t>
    <phoneticPr fontId="23"/>
  </si>
  <si>
    <t>○○○○講師</t>
    <rPh sb="4" eb="6">
      <t>コウシ</t>
    </rPh>
    <phoneticPr fontId="23"/>
  </si>
  <si>
    <t>○○○ー○○○○ー○○○○</t>
    <phoneticPr fontId="23"/>
  </si>
  <si>
    <t>○○○○＠○○○.jp</t>
    <phoneticPr fontId="23"/>
  </si>
  <si>
    <t>○○○○講師</t>
    <rPh sb="4" eb="6">
      <t>コウシ</t>
    </rPh>
    <phoneticPr fontId="23"/>
  </si>
  <si>
    <t>○○○○○○○○＠○○○○.jp</t>
    <phoneticPr fontId="23"/>
  </si>
  <si>
    <t>000-1111-2222</t>
    <phoneticPr fontId="23"/>
  </si>
  <si>
    <t>○○</t>
    <phoneticPr fontId="23"/>
  </si>
  <si>
    <t>令和8年 月 日（ ）</t>
    <rPh sb="0" eb="2">
      <t>レイワ</t>
    </rPh>
    <rPh sb="3" eb="4">
      <t>ネン</t>
    </rPh>
    <rPh sb="5" eb="6">
      <t>ガツ</t>
    </rPh>
    <rPh sb="7" eb="8">
      <t>カ</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</si>
</sst>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時&quot;&quot;間&quot;"/>
    <numFmt numFmtId="177" formatCode="0,000"/>
    <numFmt numFmtId="178" formatCode="[$-411]ggge&quot;年&quot;m&quot;月&quot;d&quot;日&quot;&quot;（&quot;aaa&quot;）&quot;;@"/>
  </numFmts>
  <fonts count="5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800080"/>
      <name val="游ゴシック"/>
      <family val="2"/>
      <charset val="128"/>
      <scheme val="minor"/>
    </font>
    <font>
      <sz val="10.5"/>
      <color theme="1"/>
      <name val="HG丸ｺﾞｼｯｸM-PRO"/>
      <family val="3"/>
      <charset val="128"/>
    </font>
    <font>
      <sz val="11"/>
      <color theme="1"/>
      <name val="游ゴシック"/>
      <family val="3"/>
      <charset val="128"/>
    </font>
    <font>
      <sz val="10"/>
      <color theme="1"/>
      <name val="游ゴシック"/>
      <family val="3"/>
      <charset val="128"/>
    </font>
    <font>
      <sz val="6"/>
      <name val="游ゴシック"/>
      <family val="2"/>
      <charset val="128"/>
      <scheme val="minor"/>
    </font>
    <font>
      <sz val="6"/>
      <color rgb="FF000000"/>
      <name val="ＭＳ ゴシック"/>
      <family val="3"/>
      <charset val="128"/>
    </font>
    <font>
      <sz val="10.5"/>
      <color theme="1"/>
      <name val="游ゴシック"/>
      <family val="3"/>
      <charset val="128"/>
    </font>
    <font>
      <sz val="14"/>
      <color theme="1"/>
      <name val="游ゴシック"/>
      <family val="3"/>
      <charset val="128"/>
    </font>
    <font>
      <b/>
      <sz val="10.5"/>
      <color theme="1"/>
      <name val="游ゴシック"/>
      <family val="3"/>
      <charset val="128"/>
    </font>
    <font>
      <b/>
      <u/>
      <sz val="10.5"/>
      <color theme="1"/>
      <name val="游ゴシック"/>
      <family val="3"/>
      <charset val="128"/>
    </font>
    <font>
      <b/>
      <sz val="12"/>
      <color theme="1"/>
      <name val="游ゴシック"/>
      <family val="3"/>
      <charset val="128"/>
    </font>
    <font>
      <sz val="7"/>
      <color theme="1"/>
      <name val="Times New Roman"/>
      <family val="1"/>
    </font>
    <font>
      <u/>
      <sz val="12"/>
      <color theme="1"/>
      <name val="游ゴシック"/>
      <family val="3"/>
      <charset val="128"/>
    </font>
    <font>
      <b/>
      <sz val="11"/>
      <color theme="1"/>
      <name val="游ゴシック"/>
      <family val="3"/>
      <charset val="128"/>
    </font>
    <font>
      <b/>
      <sz val="7"/>
      <color theme="1"/>
      <name val="Times New Roman"/>
      <family val="1"/>
    </font>
    <font>
      <b/>
      <u/>
      <sz val="11"/>
      <color theme="1"/>
      <name val="游ゴシック"/>
      <family val="3"/>
      <charset val="128"/>
    </font>
    <font>
      <sz val="20"/>
      <color rgb="FF000000"/>
      <name val="ＭＳ ゴシック"/>
      <family val="3"/>
      <charset val="128"/>
    </font>
    <font>
      <sz val="24"/>
      <color rgb="FF000000"/>
      <name val="ＭＳ ゴシック"/>
      <family val="3"/>
      <charset val="128"/>
    </font>
    <font>
      <sz val="16"/>
      <color theme="1"/>
      <name val="游ゴシック"/>
      <family val="2"/>
      <charset val="128"/>
      <scheme val="minor"/>
    </font>
    <font>
      <sz val="8"/>
      <color theme="1"/>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sz val="10"/>
      <color theme="1"/>
      <name val="游ゴシック"/>
      <family val="2"/>
      <charset val="128"/>
      <scheme val="minor"/>
    </font>
    <font>
      <b/>
      <sz val="20"/>
      <color rgb="FFFF0000"/>
      <name val="游ゴシック"/>
      <family val="3"/>
      <charset val="128"/>
      <scheme val="minor"/>
    </font>
    <font>
      <b/>
      <sz val="20"/>
      <color theme="1"/>
      <name val="游ゴシック"/>
      <family val="3"/>
      <charset val="128"/>
      <scheme val="minor"/>
    </font>
    <font>
      <sz val="12"/>
      <color rgb="FF000000"/>
      <name val="ＭＳ ゴシック"/>
      <family val="3"/>
      <charset val="128"/>
    </font>
    <font>
      <sz val="20"/>
      <color theme="1"/>
      <name val="ＭＳ ゴシック"/>
      <family val="3"/>
      <charset val="128"/>
    </font>
    <font>
      <b/>
      <sz val="7"/>
      <color theme="1"/>
      <name val="游ゴシック"/>
      <family val="1"/>
      <charset val="128"/>
    </font>
    <font>
      <sz val="7"/>
      <color theme="1"/>
      <name val="游ゴシック"/>
      <family val="1"/>
      <charset val="128"/>
    </font>
    <font>
      <b/>
      <sz val="20"/>
      <color rgb="FF000000"/>
      <name val="ＭＳ ゴシック"/>
      <family val="3"/>
      <charset val="128"/>
    </font>
    <font>
      <sz val="12"/>
      <name val="ＭＳ ゴシック"/>
      <family val="3"/>
      <charset val="128"/>
    </font>
    <font>
      <sz val="20"/>
      <name val="ＭＳ ゴシック"/>
      <family val="3"/>
      <charset val="128"/>
    </font>
    <font>
      <sz val="18"/>
      <color theme="1"/>
      <name val="游ゴシック"/>
      <family val="3"/>
      <charset val="128"/>
      <scheme val="minor"/>
    </font>
    <font>
      <sz val="14"/>
      <color rgb="FF000000"/>
      <name val="ＭＳ 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FBFBF"/>
        <bgColor indexed="64"/>
      </patternFill>
    </fill>
    <fill>
      <patternFill patternType="solid">
        <fgColor theme="0" tint="-4.9989318521683403E-2"/>
        <bgColor indexed="64"/>
      </patternFill>
    </fill>
    <fill>
      <patternFill patternType="solid">
        <fgColor rgb="FFFFFF00"/>
        <bgColor indexed="64"/>
      </patternFill>
    </fill>
  </fills>
  <borders count="6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right/>
      <top/>
      <bottom style="medium">
        <color indexed="64"/>
      </bottom>
      <diagonal/>
    </border>
    <border>
      <left/>
      <right style="medium">
        <color rgb="FF000000"/>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rgb="FF000000"/>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283">
    <xf numFmtId="0" fontId="0" fillId="0" borderId="0" xfId="0">
      <alignment vertical="center"/>
    </xf>
    <xf numFmtId="0" fontId="22" fillId="33" borderId="11" xfId="0" applyFont="1" applyFill="1" applyBorder="1" applyAlignment="1">
      <alignment horizontal="center" vertical="center"/>
    </xf>
    <xf numFmtId="0" fontId="25" fillId="0" borderId="12" xfId="0" applyFont="1" applyBorder="1" applyAlignment="1">
      <alignment horizontal="left" vertical="center"/>
    </xf>
    <xf numFmtId="0" fontId="21" fillId="33" borderId="13" xfId="0" applyFont="1" applyFill="1" applyBorder="1" applyAlignment="1">
      <alignment horizontal="center" vertical="center"/>
    </xf>
    <xf numFmtId="0" fontId="25" fillId="0" borderId="15" xfId="0" applyFont="1" applyBorder="1" applyAlignment="1">
      <alignment horizontal="left" vertical="center"/>
    </xf>
    <xf numFmtId="0" fontId="25" fillId="0" borderId="16" xfId="0" applyFont="1" applyBorder="1" applyAlignment="1">
      <alignment horizontal="left" vertical="center"/>
    </xf>
    <xf numFmtId="0" fontId="25" fillId="0" borderId="15" xfId="0" applyFont="1" applyBorder="1" applyAlignment="1">
      <alignment horizontal="justify" vertical="center"/>
    </xf>
    <xf numFmtId="0" fontId="20" fillId="0" borderId="15" xfId="0" applyFont="1" applyBorder="1">
      <alignment vertical="center"/>
    </xf>
    <xf numFmtId="0" fontId="21" fillId="0" borderId="0" xfId="0" applyFont="1" applyAlignment="1">
      <alignment horizontal="left" vertical="center"/>
    </xf>
    <xf numFmtId="0" fontId="21" fillId="0" borderId="13" xfId="0" applyFont="1" applyBorder="1" applyAlignment="1">
      <alignment horizontal="center" vertical="center"/>
    </xf>
    <xf numFmtId="0" fontId="0" fillId="0" borderId="0" xfId="0" applyAlignment="1">
      <alignment vertical="center"/>
    </xf>
    <xf numFmtId="0" fontId="37" fillId="0" borderId="0" xfId="0" applyFont="1" applyAlignment="1">
      <alignment horizontal="center" vertical="center"/>
    </xf>
    <xf numFmtId="0" fontId="0" fillId="0" borderId="0" xfId="0">
      <alignment vertical="center"/>
    </xf>
    <xf numFmtId="0" fontId="0" fillId="0" borderId="0" xfId="0">
      <alignment vertical="center"/>
    </xf>
    <xf numFmtId="0" fontId="0" fillId="0" borderId="0" xfId="0" applyBorder="1" applyAlignment="1">
      <alignment horizontal="left" vertical="center"/>
    </xf>
    <xf numFmtId="0" fontId="0" fillId="0" borderId="0" xfId="0">
      <alignment vertical="center"/>
    </xf>
    <xf numFmtId="0" fontId="0" fillId="0" borderId="16" xfId="0" applyBorder="1">
      <alignment vertical="center"/>
    </xf>
    <xf numFmtId="0" fontId="0" fillId="0" borderId="0" xfId="0" applyBorder="1">
      <alignment vertical="center"/>
    </xf>
    <xf numFmtId="0" fontId="0" fillId="0" borderId="24" xfId="0" applyBorder="1">
      <alignment vertical="center"/>
    </xf>
    <xf numFmtId="0" fontId="0" fillId="0" borderId="40" xfId="0" applyBorder="1">
      <alignment vertical="center"/>
    </xf>
    <xf numFmtId="0" fontId="38" fillId="0" borderId="44" xfId="0" applyFont="1" applyBorder="1">
      <alignment vertical="center"/>
    </xf>
    <xf numFmtId="0" fontId="0" fillId="0" borderId="44" xfId="0" applyBorder="1">
      <alignment vertical="center"/>
    </xf>
    <xf numFmtId="0" fontId="0" fillId="0" borderId="45" xfId="0" applyBorder="1">
      <alignment vertical="center"/>
    </xf>
    <xf numFmtId="0" fontId="38" fillId="0" borderId="56" xfId="0" applyFont="1" applyBorder="1" applyAlignment="1">
      <alignment vertical="center"/>
    </xf>
    <xf numFmtId="0" fontId="0" fillId="0" borderId="57" xfId="0" applyBorder="1">
      <alignment vertical="center"/>
    </xf>
    <xf numFmtId="0" fontId="0" fillId="0" borderId="0" xfId="0"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pplyAlignment="1">
      <alignment horizontal="left" vertical="top"/>
    </xf>
    <xf numFmtId="0" fontId="0" fillId="0" borderId="0" xfId="0">
      <alignment vertical="center"/>
    </xf>
    <xf numFmtId="0" fontId="42" fillId="0" borderId="44" xfId="0" applyFont="1" applyBorder="1" applyAlignment="1">
      <alignment horizontal="center"/>
    </xf>
    <xf numFmtId="0" fontId="35" fillId="34" borderId="10" xfId="0" applyFont="1" applyFill="1" applyBorder="1" applyAlignment="1">
      <alignment horizontal="center" vertical="center"/>
    </xf>
    <xf numFmtId="0" fontId="43" fillId="35" borderId="29" xfId="0" applyFont="1" applyFill="1" applyBorder="1" applyAlignment="1">
      <alignment horizontal="center" vertical="center"/>
    </xf>
    <xf numFmtId="0" fontId="35" fillId="34" borderId="13" xfId="0" applyFont="1" applyFill="1" applyBorder="1" applyAlignment="1">
      <alignment horizontal="center" vertical="center"/>
    </xf>
    <xf numFmtId="0" fontId="35" fillId="34" borderId="14" xfId="0" applyFont="1" applyFill="1" applyBorder="1" applyAlignment="1">
      <alignment horizontal="center" vertical="center" wrapText="1"/>
    </xf>
    <xf numFmtId="0" fontId="35" fillId="34" borderId="13" xfId="0" applyFont="1" applyFill="1" applyBorder="1" applyAlignment="1">
      <alignment horizontal="center" vertical="center" shrinkToFit="1"/>
    </xf>
    <xf numFmtId="0" fontId="35" fillId="0" borderId="16" xfId="0" applyFont="1" applyBorder="1" applyAlignment="1">
      <alignment horizontal="center" vertical="center" wrapText="1"/>
    </xf>
    <xf numFmtId="0" fontId="35" fillId="0" borderId="43" xfId="0" applyFont="1" applyBorder="1">
      <alignment vertical="center"/>
    </xf>
    <xf numFmtId="0" fontId="35" fillId="0" borderId="33" xfId="0" applyFont="1" applyBorder="1" applyAlignment="1">
      <alignment horizontal="right" vertical="center"/>
    </xf>
    <xf numFmtId="177" fontId="35" fillId="0" borderId="30" xfId="0" applyNumberFormat="1" applyFont="1" applyBorder="1" applyAlignment="1">
      <alignment horizontal="right" vertical="center"/>
    </xf>
    <xf numFmtId="0" fontId="35" fillId="34" borderId="29" xfId="0" applyFont="1" applyFill="1" applyBorder="1" applyAlignment="1">
      <alignment horizontal="center" vertical="center"/>
    </xf>
    <xf numFmtId="176" fontId="35" fillId="0" borderId="29" xfId="0" applyNumberFormat="1" applyFont="1" applyBorder="1" applyAlignment="1">
      <alignment horizontal="right" vertical="center"/>
    </xf>
    <xf numFmtId="38" fontId="35" fillId="0" borderId="29" xfId="44" applyFont="1" applyBorder="1" applyAlignment="1">
      <alignment horizontal="right" vertical="center"/>
    </xf>
    <xf numFmtId="0" fontId="35" fillId="0" borderId="29" xfId="0" applyFont="1" applyBorder="1" applyAlignment="1">
      <alignment horizontal="right" vertical="center"/>
    </xf>
    <xf numFmtId="0" fontId="35" fillId="34" borderId="31" xfId="0" applyFont="1" applyFill="1" applyBorder="1">
      <alignment vertical="center"/>
    </xf>
    <xf numFmtId="0" fontId="35" fillId="34" borderId="11" xfId="0" applyFont="1" applyFill="1" applyBorder="1" applyAlignment="1">
      <alignment horizontal="center" vertical="center"/>
    </xf>
    <xf numFmtId="0" fontId="35" fillId="0" borderId="17" xfId="0" applyFont="1" applyBorder="1" applyAlignment="1">
      <alignment horizontal="center" vertical="center" wrapText="1"/>
    </xf>
    <xf numFmtId="0" fontId="35" fillId="34" borderId="10" xfId="0" applyFont="1" applyFill="1" applyBorder="1" applyAlignment="1">
      <alignment horizontal="center" vertical="center"/>
    </xf>
    <xf numFmtId="0" fontId="35" fillId="34" borderId="13" xfId="0" applyFont="1" applyFill="1" applyBorder="1" applyAlignment="1">
      <alignment horizontal="center" vertical="center"/>
    </xf>
    <xf numFmtId="0" fontId="0" fillId="0" borderId="0" xfId="0">
      <alignment vertical="center"/>
    </xf>
    <xf numFmtId="0" fontId="35" fillId="34" borderId="10" xfId="0" applyFont="1" applyFill="1" applyBorder="1" applyAlignment="1">
      <alignment horizontal="center" vertical="center"/>
    </xf>
    <xf numFmtId="0" fontId="35" fillId="34" borderId="13" xfId="0" applyFont="1" applyFill="1" applyBorder="1" applyAlignment="1">
      <alignment horizontal="center" vertical="center"/>
    </xf>
    <xf numFmtId="0" fontId="0" fillId="0" borderId="0" xfId="0">
      <alignment vertical="center"/>
    </xf>
    <xf numFmtId="0" fontId="35" fillId="0" borderId="14" xfId="0" applyFont="1" applyFill="1" applyBorder="1" applyAlignment="1">
      <alignment horizontal="center" vertical="center" wrapText="1"/>
    </xf>
    <xf numFmtId="0" fontId="35" fillId="0" borderId="13" xfId="0" applyFont="1" applyFill="1" applyBorder="1" applyAlignment="1">
      <alignment horizontal="center" vertical="center" shrinkToFit="1"/>
    </xf>
    <xf numFmtId="177" fontId="35" fillId="0" borderId="30" xfId="0" applyNumberFormat="1" applyFont="1" applyFill="1" applyBorder="1" applyAlignment="1">
      <alignment horizontal="right" vertical="center"/>
    </xf>
    <xf numFmtId="176" fontId="35" fillId="35" borderId="29" xfId="0" applyNumberFormat="1" applyFont="1" applyFill="1" applyBorder="1" applyAlignment="1">
      <alignment horizontal="right" vertical="center"/>
    </xf>
    <xf numFmtId="38" fontId="35" fillId="35" borderId="29" xfId="44" applyFont="1" applyFill="1" applyBorder="1" applyAlignment="1">
      <alignment horizontal="right" vertical="center"/>
    </xf>
    <xf numFmtId="0" fontId="35" fillId="0" borderId="17" xfId="0" applyFont="1" applyFill="1" applyBorder="1" applyAlignment="1">
      <alignment horizontal="center" vertical="center" wrapText="1"/>
    </xf>
    <xf numFmtId="0" fontId="35" fillId="0" borderId="43" xfId="0" applyFont="1" applyFill="1" applyBorder="1">
      <alignment vertical="center"/>
    </xf>
    <xf numFmtId="0" fontId="50" fillId="0" borderId="17" xfId="0" applyFont="1" applyFill="1" applyBorder="1" applyAlignment="1">
      <alignment horizontal="center" vertical="center" wrapText="1"/>
    </xf>
    <xf numFmtId="0" fontId="50" fillId="0" borderId="43" xfId="0" applyFont="1" applyFill="1" applyBorder="1">
      <alignment vertical="center"/>
    </xf>
    <xf numFmtId="0" fontId="42" fillId="0" borderId="0" xfId="0" applyFont="1" applyBorder="1" applyAlignment="1">
      <alignment horizontal="center"/>
    </xf>
    <xf numFmtId="0" fontId="43" fillId="35" borderId="0" xfId="0" applyFont="1" applyFill="1" applyBorder="1" applyAlignment="1">
      <alignment horizontal="center" vertical="center"/>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35" fillId="0" borderId="34" xfId="0" applyFont="1" applyBorder="1" applyAlignment="1">
      <alignment horizontal="center" vertical="center"/>
    </xf>
    <xf numFmtId="0" fontId="35" fillId="34" borderId="38" xfId="0" applyFont="1" applyFill="1" applyBorder="1" applyAlignment="1">
      <alignment horizontal="center" vertical="center"/>
    </xf>
    <xf numFmtId="0" fontId="35" fillId="34" borderId="30" xfId="0" applyFont="1" applyFill="1" applyBorder="1" applyAlignment="1">
      <alignment horizontal="center" vertical="center"/>
    </xf>
    <xf numFmtId="0" fontId="35" fillId="0" borderId="25"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15" xfId="0" applyFont="1" applyBorder="1" applyAlignment="1">
      <alignment horizontal="center" vertical="center" wrapText="1"/>
    </xf>
    <xf numFmtId="0" fontId="36" fillId="0" borderId="0" xfId="0" applyFont="1" applyAlignment="1">
      <alignment horizontal="center" vertical="center"/>
    </xf>
    <xf numFmtId="0" fontId="35" fillId="0" borderId="0" xfId="0" applyFont="1" applyAlignment="1">
      <alignment horizontal="center" vertical="center"/>
    </xf>
    <xf numFmtId="0" fontId="35" fillId="0" borderId="10" xfId="0" applyFont="1" applyBorder="1" applyAlignment="1">
      <alignment horizontal="center" vertical="center"/>
    </xf>
    <xf numFmtId="0" fontId="35" fillId="0" borderId="19" xfId="0" applyFont="1" applyBorder="1" applyAlignment="1">
      <alignment horizontal="center" vertical="center"/>
    </xf>
    <xf numFmtId="0" fontId="35" fillId="0" borderId="12" xfId="0" applyFont="1" applyBorder="1" applyAlignment="1">
      <alignment horizontal="center" vertical="center"/>
    </xf>
    <xf numFmtId="178" fontId="35" fillId="0" borderId="10" xfId="0" applyNumberFormat="1" applyFont="1" applyBorder="1" applyAlignment="1">
      <alignment horizontal="center" vertical="center"/>
    </xf>
    <xf numFmtId="178" fontId="35" fillId="0" borderId="19" xfId="0" applyNumberFormat="1" applyFont="1" applyBorder="1" applyAlignment="1">
      <alignment horizontal="center" vertical="center"/>
    </xf>
    <xf numFmtId="0" fontId="35" fillId="0" borderId="10"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2" xfId="0" applyFont="1" applyBorder="1" applyAlignment="1">
      <alignment horizontal="center" vertical="center" wrapText="1"/>
    </xf>
    <xf numFmtId="0" fontId="35" fillId="34" borderId="18" xfId="0" applyFont="1" applyFill="1" applyBorder="1" applyAlignment="1">
      <alignment horizontal="center" vertical="center" wrapText="1"/>
    </xf>
    <xf numFmtId="0" fontId="35" fillId="34" borderId="14" xfId="0" applyFont="1" applyFill="1" applyBorder="1" applyAlignment="1">
      <alignment horizontal="center" vertical="center" wrapText="1"/>
    </xf>
    <xf numFmtId="0" fontId="35" fillId="34" borderId="13" xfId="0" applyFont="1" applyFill="1" applyBorder="1" applyAlignment="1">
      <alignment horizontal="center" vertical="center" wrapText="1"/>
    </xf>
    <xf numFmtId="0" fontId="35" fillId="34" borderId="10" xfId="0" applyFont="1" applyFill="1" applyBorder="1" applyAlignment="1">
      <alignment horizontal="center" vertical="center"/>
    </xf>
    <xf numFmtId="0" fontId="35" fillId="34" borderId="19" xfId="0" applyFont="1" applyFill="1" applyBorder="1" applyAlignment="1">
      <alignment horizontal="center" vertical="center"/>
    </xf>
    <xf numFmtId="0" fontId="35" fillId="34" borderId="12" xfId="0" applyFont="1" applyFill="1" applyBorder="1" applyAlignment="1">
      <alignment horizontal="center" vertical="center"/>
    </xf>
    <xf numFmtId="0" fontId="35" fillId="0" borderId="25" xfId="0" applyFont="1" applyBorder="1" applyAlignment="1">
      <alignment horizontal="left" vertical="center" wrapText="1"/>
    </xf>
    <xf numFmtId="0" fontId="35" fillId="0" borderId="27" xfId="0" applyFont="1" applyBorder="1" applyAlignment="1">
      <alignment horizontal="left" vertical="center" wrapText="1"/>
    </xf>
    <xf numFmtId="0" fontId="35" fillId="0" borderId="17" xfId="0" applyFont="1" applyBorder="1" applyAlignment="1">
      <alignment horizontal="left" vertical="center" wrapText="1"/>
    </xf>
    <xf numFmtId="0" fontId="35" fillId="0" borderId="24" xfId="0" applyFont="1" applyBorder="1" applyAlignment="1">
      <alignment horizontal="left" vertical="center" wrapText="1"/>
    </xf>
    <xf numFmtId="0" fontId="35" fillId="0" borderId="0" xfId="0" applyFont="1" applyAlignment="1">
      <alignment horizontal="left" vertical="center" wrapText="1"/>
    </xf>
    <xf numFmtId="0" fontId="35" fillId="0" borderId="16" xfId="0" applyFont="1" applyBorder="1" applyAlignment="1">
      <alignment horizontal="left" vertical="center" wrapText="1"/>
    </xf>
    <xf numFmtId="0" fontId="35" fillId="0" borderId="26" xfId="0" applyFont="1" applyBorder="1" applyAlignment="1">
      <alignment horizontal="left" vertical="center" wrapText="1"/>
    </xf>
    <xf numFmtId="0" fontId="35" fillId="0" borderId="22" xfId="0" applyFont="1" applyBorder="1" applyAlignment="1">
      <alignment horizontal="left" vertical="center" wrapText="1"/>
    </xf>
    <xf numFmtId="0" fontId="35" fillId="0" borderId="15" xfId="0" applyFont="1" applyBorder="1" applyAlignment="1">
      <alignment horizontal="left" vertical="center" wrapText="1"/>
    </xf>
    <xf numFmtId="0" fontId="35" fillId="34" borderId="14" xfId="0" applyFont="1" applyFill="1" applyBorder="1" applyAlignment="1">
      <alignment horizontal="center" vertical="center"/>
    </xf>
    <xf numFmtId="0" fontId="35" fillId="34" borderId="13" xfId="0" applyFont="1" applyFill="1" applyBorder="1" applyAlignment="1">
      <alignment horizontal="center" vertical="center"/>
    </xf>
    <xf numFmtId="0" fontId="35" fillId="34" borderId="25" xfId="0" applyFont="1" applyFill="1" applyBorder="1" applyAlignment="1">
      <alignment horizontal="center" vertical="center"/>
    </xf>
    <xf numFmtId="0" fontId="35" fillId="34" borderId="58" xfId="0" applyFont="1" applyFill="1" applyBorder="1" applyAlignment="1">
      <alignment horizontal="center" vertical="center"/>
    </xf>
    <xf numFmtId="0" fontId="35" fillId="34" borderId="39" xfId="0" applyFont="1" applyFill="1" applyBorder="1" applyAlignment="1">
      <alignment horizontal="center" vertical="center"/>
    </xf>
    <xf numFmtId="0" fontId="35" fillId="34" borderId="40" xfId="0" applyFont="1" applyFill="1" applyBorder="1" applyAlignment="1">
      <alignment horizontal="center" vertical="center"/>
    </xf>
    <xf numFmtId="0" fontId="44" fillId="0" borderId="59" xfId="0" applyFont="1" applyBorder="1" applyAlignment="1">
      <alignment horizontal="center" vertical="center" wrapText="1"/>
    </xf>
    <xf numFmtId="0" fontId="44" fillId="0" borderId="27" xfId="0" applyFont="1" applyBorder="1" applyAlignment="1">
      <alignment horizontal="center" vertical="center" wrapText="1"/>
    </xf>
    <xf numFmtId="0" fontId="44" fillId="0" borderId="58" xfId="0" applyFont="1" applyBorder="1" applyAlignment="1">
      <alignment horizontal="center" vertical="center" wrapText="1"/>
    </xf>
    <xf numFmtId="0" fontId="35" fillId="0" borderId="44" xfId="0" applyFont="1" applyBorder="1" applyAlignment="1">
      <alignment horizontal="center" vertical="center"/>
    </xf>
    <xf numFmtId="0" fontId="35" fillId="0" borderId="40" xfId="0" applyFont="1" applyBorder="1" applyAlignment="1">
      <alignment horizontal="center" vertical="center"/>
    </xf>
    <xf numFmtId="0" fontId="35" fillId="0" borderId="45" xfId="0" applyFont="1" applyBorder="1" applyAlignment="1">
      <alignment horizontal="center" vertical="center"/>
    </xf>
    <xf numFmtId="0" fontId="35" fillId="0" borderId="32"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34" xfId="0" applyFont="1" applyBorder="1" applyAlignment="1">
      <alignment horizontal="center" vertical="center" wrapText="1"/>
    </xf>
    <xf numFmtId="177" fontId="35" fillId="34" borderId="32" xfId="0" applyNumberFormat="1" applyFont="1" applyFill="1" applyBorder="1" applyAlignment="1">
      <alignment horizontal="center" vertical="center"/>
    </xf>
    <xf numFmtId="177" fontId="35" fillId="34" borderId="34" xfId="0" applyNumberFormat="1" applyFont="1" applyFill="1" applyBorder="1" applyAlignment="1">
      <alignment horizontal="center" vertical="center"/>
    </xf>
    <xf numFmtId="0" fontId="35" fillId="34" borderId="26" xfId="0" applyFont="1" applyFill="1" applyBorder="1" applyAlignment="1">
      <alignment horizontal="center" vertical="center" shrinkToFit="1"/>
    </xf>
    <xf numFmtId="0" fontId="35" fillId="34" borderId="37" xfId="0" applyFont="1" applyFill="1" applyBorder="1" applyAlignment="1">
      <alignment horizontal="center" vertical="center" shrinkToFit="1"/>
    </xf>
    <xf numFmtId="0" fontId="45" fillId="0" borderId="36" xfId="0" applyFont="1" applyBorder="1" applyAlignment="1">
      <alignment horizontal="center" vertical="center"/>
    </xf>
    <xf numFmtId="0" fontId="45" fillId="0" borderId="35" xfId="0" applyFont="1" applyBorder="1" applyAlignment="1">
      <alignment horizontal="center" vertical="center"/>
    </xf>
    <xf numFmtId="0" fontId="35" fillId="34" borderId="18" xfId="0" applyFont="1" applyFill="1" applyBorder="1" applyAlignment="1">
      <alignment horizontal="center" vertical="center"/>
    </xf>
    <xf numFmtId="0" fontId="44" fillId="0" borderId="59" xfId="0" applyFont="1" applyBorder="1" applyAlignment="1">
      <alignment horizontal="center" wrapText="1"/>
    </xf>
    <xf numFmtId="0" fontId="44" fillId="0" borderId="27" xfId="0" applyFont="1" applyBorder="1" applyAlignment="1">
      <alignment horizontal="center" wrapText="1"/>
    </xf>
    <xf numFmtId="0" fontId="44" fillId="0" borderId="58" xfId="0" applyFont="1" applyBorder="1" applyAlignment="1">
      <alignment horizontal="center" wrapText="1"/>
    </xf>
    <xf numFmtId="0" fontId="35" fillId="34" borderId="38" xfId="0" applyFont="1" applyFill="1" applyBorder="1" applyAlignment="1">
      <alignment horizontal="center" vertical="center" shrinkToFit="1"/>
    </xf>
    <xf numFmtId="0" fontId="35" fillId="34" borderId="30" xfId="0" applyFont="1" applyFill="1" applyBorder="1" applyAlignment="1">
      <alignment horizontal="center" vertical="center" shrinkToFit="1"/>
    </xf>
    <xf numFmtId="0" fontId="35" fillId="34" borderId="41" xfId="0" applyFont="1" applyFill="1" applyBorder="1" applyAlignment="1">
      <alignment horizontal="center" vertical="center"/>
    </xf>
    <xf numFmtId="0" fontId="35" fillId="34" borderId="42" xfId="0" applyFont="1" applyFill="1" applyBorder="1" applyAlignment="1">
      <alignment horizontal="center" vertical="center"/>
    </xf>
    <xf numFmtId="0" fontId="35" fillId="0" borderId="50" xfId="0" applyFont="1" applyBorder="1" applyAlignment="1">
      <alignment horizontal="center" vertical="center"/>
    </xf>
    <xf numFmtId="0" fontId="35" fillId="0" borderId="49" xfId="0" applyFont="1" applyBorder="1" applyAlignment="1">
      <alignment horizontal="center" vertical="center"/>
    </xf>
    <xf numFmtId="0" fontId="35" fillId="0" borderId="48" xfId="0" applyFont="1" applyBorder="1" applyAlignment="1">
      <alignment horizontal="center" vertical="center"/>
    </xf>
    <xf numFmtId="0" fontId="35" fillId="0" borderId="56" xfId="0" applyFont="1" applyBorder="1" applyAlignment="1">
      <alignment horizontal="center" vertical="center"/>
    </xf>
    <xf numFmtId="0" fontId="35" fillId="0" borderId="16" xfId="0" applyFont="1" applyBorder="1" applyAlignment="1">
      <alignment horizontal="center" vertical="center"/>
    </xf>
    <xf numFmtId="0" fontId="35" fillId="0" borderId="26" xfId="0" applyFont="1" applyBorder="1" applyAlignment="1">
      <alignment horizontal="center" vertical="center"/>
    </xf>
    <xf numFmtId="0" fontId="35" fillId="0" borderId="22" xfId="0" applyFont="1" applyBorder="1" applyAlignment="1">
      <alignment horizontal="center" vertical="center"/>
    </xf>
    <xf numFmtId="0" fontId="35" fillId="0" borderId="15" xfId="0" applyFont="1" applyBorder="1" applyAlignment="1">
      <alignment horizontal="center" vertical="center"/>
    </xf>
    <xf numFmtId="0" fontId="35" fillId="0" borderId="25" xfId="0" applyFont="1" applyBorder="1" applyAlignment="1">
      <alignment horizontal="left" vertical="center"/>
    </xf>
    <xf numFmtId="0" fontId="35" fillId="0" borderId="27" xfId="0" applyFont="1" applyBorder="1" applyAlignment="1">
      <alignment horizontal="left" vertical="center"/>
    </xf>
    <xf numFmtId="0" fontId="35" fillId="0" borderId="17" xfId="0" applyFont="1" applyBorder="1" applyAlignment="1">
      <alignment horizontal="left" vertical="center"/>
    </xf>
    <xf numFmtId="58" fontId="35" fillId="0" borderId="24" xfId="0" applyNumberFormat="1" applyFont="1" applyBorder="1" applyAlignment="1">
      <alignment horizontal="right" vertical="center"/>
    </xf>
    <xf numFmtId="0" fontId="35" fillId="0" borderId="0" xfId="0" applyFont="1" applyAlignment="1">
      <alignment horizontal="right" vertical="center"/>
    </xf>
    <xf numFmtId="0" fontId="35" fillId="0" borderId="16" xfId="0" applyFont="1" applyBorder="1" applyAlignment="1">
      <alignment horizontal="right" vertical="center"/>
    </xf>
    <xf numFmtId="0" fontId="35" fillId="0" borderId="24" xfId="0" applyFont="1" applyBorder="1" applyAlignment="1">
      <alignment horizontal="left" vertical="center"/>
    </xf>
    <xf numFmtId="0" fontId="35" fillId="0" borderId="0" xfId="0" applyFont="1" applyAlignment="1">
      <alignment horizontal="left" vertical="center"/>
    </xf>
    <xf numFmtId="0" fontId="35" fillId="0" borderId="16" xfId="0" applyFont="1" applyBorder="1" applyAlignment="1">
      <alignment horizontal="left" vertical="center"/>
    </xf>
    <xf numFmtId="0" fontId="35" fillId="0" borderId="24" xfId="0" applyFont="1" applyBorder="1" applyAlignment="1">
      <alignment horizontal="center" vertical="center"/>
    </xf>
    <xf numFmtId="0" fontId="45" fillId="0" borderId="0" xfId="0" applyFont="1" applyAlignment="1">
      <alignment horizontal="center" vertical="center"/>
    </xf>
    <xf numFmtId="0" fontId="45" fillId="0" borderId="16" xfId="0" applyFont="1" applyBorder="1" applyAlignment="1">
      <alignment horizontal="center" vertical="center"/>
    </xf>
    <xf numFmtId="0" fontId="21" fillId="33" borderId="18" xfId="0" applyFont="1" applyFill="1" applyBorder="1" applyAlignment="1">
      <alignment horizontal="center" vertical="center"/>
    </xf>
    <xf numFmtId="0" fontId="21" fillId="33" borderId="13" xfId="0" applyFont="1" applyFill="1" applyBorder="1" applyAlignment="1">
      <alignment horizontal="center" vertical="center"/>
    </xf>
    <xf numFmtId="0" fontId="29" fillId="33" borderId="10" xfId="0" applyFont="1" applyFill="1" applyBorder="1" applyAlignment="1">
      <alignment horizontal="left" vertical="center"/>
    </xf>
    <xf numFmtId="0" fontId="29" fillId="33" borderId="12" xfId="0" applyFont="1" applyFill="1" applyBorder="1" applyAlignment="1">
      <alignment horizontal="left" vertical="center"/>
    </xf>
    <xf numFmtId="0" fontId="25" fillId="0" borderId="0" xfId="0" applyFont="1" applyAlignment="1">
      <alignment horizontal="justify" vertical="center" wrapText="1"/>
    </xf>
    <xf numFmtId="0" fontId="0" fillId="0" borderId="0" xfId="0">
      <alignment vertical="center"/>
    </xf>
    <xf numFmtId="0" fontId="26" fillId="0" borderId="22" xfId="0" applyFont="1" applyBorder="1" applyAlignment="1">
      <alignment horizontal="center" vertical="center" wrapText="1"/>
    </xf>
    <xf numFmtId="0" fontId="31" fillId="0" borderId="0" xfId="0" applyFont="1" applyAlignment="1">
      <alignment horizontal="right" vertical="center" wrapText="1"/>
    </xf>
    <xf numFmtId="0" fontId="32" fillId="33" borderId="10" xfId="0" applyFont="1" applyFill="1" applyBorder="1" applyAlignment="1">
      <alignment horizontal="center" vertical="center"/>
    </xf>
    <xf numFmtId="0" fontId="32" fillId="33" borderId="20" xfId="0" applyFont="1" applyFill="1" applyBorder="1" applyAlignment="1">
      <alignment horizontal="center" vertical="center"/>
    </xf>
    <xf numFmtId="0" fontId="25" fillId="0" borderId="25" xfId="0" applyFont="1" applyBorder="1" applyAlignment="1">
      <alignment horizontal="left" vertical="top" wrapText="1"/>
    </xf>
    <xf numFmtId="0" fontId="25" fillId="0" borderId="28" xfId="0" applyFont="1" applyBorder="1" applyAlignment="1">
      <alignment horizontal="left" vertical="top" wrapText="1"/>
    </xf>
    <xf numFmtId="0" fontId="25" fillId="0" borderId="24" xfId="0" applyFont="1" applyBorder="1" applyAlignment="1">
      <alignment horizontal="left" vertical="top" wrapText="1"/>
    </xf>
    <xf numFmtId="0" fontId="25" fillId="0" borderId="23" xfId="0" applyFont="1" applyBorder="1" applyAlignment="1">
      <alignment horizontal="left" vertical="top" wrapText="1"/>
    </xf>
    <xf numFmtId="0" fontId="25" fillId="0" borderId="26" xfId="0" applyFont="1" applyBorder="1" applyAlignment="1">
      <alignment horizontal="left" vertical="top" wrapText="1"/>
    </xf>
    <xf numFmtId="0" fontId="25" fillId="0" borderId="21" xfId="0" applyFont="1" applyBorder="1" applyAlignment="1">
      <alignment horizontal="left" vertical="top" wrapText="1"/>
    </xf>
    <xf numFmtId="0" fontId="25" fillId="33" borderId="10" xfId="0" applyFont="1" applyFill="1" applyBorder="1" applyAlignment="1">
      <alignment horizontal="center" vertical="center"/>
    </xf>
    <xf numFmtId="0" fontId="25" fillId="33" borderId="20" xfId="0" applyFont="1" applyFill="1" applyBorder="1" applyAlignment="1">
      <alignment horizontal="center" vertical="center"/>
    </xf>
    <xf numFmtId="0" fontId="0" fillId="0" borderId="51" xfId="0" applyBorder="1" applyAlignment="1">
      <alignment horizontal="center" vertical="center"/>
    </xf>
    <xf numFmtId="0" fontId="0" fillId="0" borderId="46"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0" fillId="0" borderId="17" xfId="0" applyBorder="1" applyAlignment="1">
      <alignment horizontal="center" vertical="center"/>
    </xf>
    <xf numFmtId="0" fontId="0" fillId="0" borderId="39" xfId="0" applyBorder="1" applyAlignment="1">
      <alignment horizontal="center" vertical="center"/>
    </xf>
    <xf numFmtId="0" fontId="0" fillId="0" borderId="44" xfId="0" applyBorder="1" applyAlignment="1">
      <alignment horizontal="center" vertical="center"/>
    </xf>
    <xf numFmtId="0" fontId="0" fillId="0" borderId="43" xfId="0" applyBorder="1" applyAlignment="1">
      <alignment horizontal="center" vertical="center"/>
    </xf>
    <xf numFmtId="0" fontId="0" fillId="0" borderId="47" xfId="0" applyBorder="1" applyAlignment="1">
      <alignment horizontal="center" vertical="center"/>
    </xf>
    <xf numFmtId="0" fontId="0" fillId="0" borderId="55" xfId="0" applyBorder="1" applyAlignment="1">
      <alignment horizontal="center" vertical="center"/>
    </xf>
    <xf numFmtId="0" fontId="0" fillId="0" borderId="29" xfId="0" applyBorder="1" applyAlignment="1">
      <alignment horizontal="center" vertical="center"/>
    </xf>
    <xf numFmtId="0" fontId="0" fillId="0" borderId="52" xfId="0" applyBorder="1" applyAlignment="1">
      <alignment horizontal="center" vertical="center"/>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5" xfId="0" applyBorder="1" applyAlignment="1">
      <alignment horizontal="center" vertical="center"/>
    </xf>
    <xf numFmtId="0" fontId="0" fillId="0" borderId="40" xfId="0" applyBorder="1" applyAlignment="1">
      <alignment horizontal="center" vertical="center"/>
    </xf>
    <xf numFmtId="0" fontId="38" fillId="0" borderId="50" xfId="0" applyFont="1" applyBorder="1" applyAlignment="1">
      <alignment horizontal="left" vertical="top"/>
    </xf>
    <xf numFmtId="0" fontId="38" fillId="0" borderId="49" xfId="0" applyFont="1" applyBorder="1" applyAlignment="1">
      <alignment horizontal="left" vertical="top"/>
    </xf>
    <xf numFmtId="0" fontId="38" fillId="0" borderId="48" xfId="0" applyFont="1" applyBorder="1" applyAlignment="1">
      <alignment horizontal="left" vertical="top"/>
    </xf>
    <xf numFmtId="0" fontId="38" fillId="0" borderId="45" xfId="0" applyFont="1" applyBorder="1" applyAlignment="1">
      <alignment horizontal="left" vertical="top"/>
    </xf>
    <xf numFmtId="0" fontId="38" fillId="0" borderId="44" xfId="0" applyFont="1" applyBorder="1" applyAlignment="1">
      <alignment horizontal="left" vertical="top"/>
    </xf>
    <xf numFmtId="0" fontId="38" fillId="0" borderId="43" xfId="0" applyFont="1" applyBorder="1" applyAlignment="1">
      <alignment horizontal="left" vertical="top"/>
    </xf>
    <xf numFmtId="0" fontId="0" fillId="0" borderId="54" xfId="0" applyBorder="1" applyAlignment="1">
      <alignment horizontal="center" vertical="center"/>
    </xf>
    <xf numFmtId="0" fontId="0" fillId="0" borderId="53" xfId="0"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0" fillId="0" borderId="15" xfId="0" applyBorder="1" applyAlignment="1">
      <alignment horizontal="center" vertical="center"/>
    </xf>
    <xf numFmtId="0" fontId="0" fillId="0" borderId="50" xfId="0" applyBorder="1" applyAlignment="1">
      <alignment horizontal="left"/>
    </xf>
    <xf numFmtId="0" fontId="0" fillId="0" borderId="49" xfId="0" applyBorder="1" applyAlignment="1">
      <alignment horizontal="left"/>
    </xf>
    <xf numFmtId="0" fontId="0" fillId="0" borderId="42" xfId="0" applyBorder="1" applyAlignment="1">
      <alignment horizontal="left"/>
    </xf>
    <xf numFmtId="0" fontId="0" fillId="0" borderId="48"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0" xfId="0" applyBorder="1" applyAlignment="1">
      <alignment horizontal="left" vertical="center"/>
    </xf>
    <xf numFmtId="0" fontId="0" fillId="0" borderId="32" xfId="0" applyBorder="1" applyAlignment="1">
      <alignment vertical="center"/>
    </xf>
    <xf numFmtId="0" fontId="0" fillId="0" borderId="33" xfId="0" applyBorder="1" applyAlignment="1">
      <alignment vertical="center"/>
    </xf>
    <xf numFmtId="0" fontId="0" fillId="0" borderId="30" xfId="0" applyBorder="1" applyAlignment="1">
      <alignment vertical="center"/>
    </xf>
    <xf numFmtId="0" fontId="35" fillId="0" borderId="25" xfId="0" applyFont="1" applyFill="1" applyBorder="1" applyAlignment="1">
      <alignment horizontal="center" vertical="center" wrapText="1"/>
    </xf>
    <xf numFmtId="0" fontId="35" fillId="0" borderId="27"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35" fillId="0" borderId="15" xfId="0" applyFont="1" applyFill="1" applyBorder="1" applyAlignment="1">
      <alignment horizontal="center" vertical="center" wrapText="1"/>
    </xf>
    <xf numFmtId="0" fontId="48" fillId="0" borderId="0" xfId="0" applyFont="1" applyAlignment="1">
      <alignment horizontal="center" vertical="center" wrapText="1"/>
    </xf>
    <xf numFmtId="0" fontId="45" fillId="35" borderId="10" xfId="0" applyFont="1" applyFill="1" applyBorder="1" applyAlignment="1">
      <alignment horizontal="center" vertical="center"/>
    </xf>
    <xf numFmtId="0" fontId="35" fillId="35" borderId="19" xfId="0" applyFont="1" applyFill="1" applyBorder="1" applyAlignment="1">
      <alignment horizontal="center" vertical="center"/>
    </xf>
    <xf numFmtId="0" fontId="35" fillId="35" borderId="12" xfId="0" applyFont="1" applyFill="1" applyBorder="1" applyAlignment="1">
      <alignment horizontal="center" vertical="center"/>
    </xf>
    <xf numFmtId="178" fontId="35" fillId="35" borderId="10" xfId="0" applyNumberFormat="1" applyFont="1" applyFill="1" applyBorder="1" applyAlignment="1">
      <alignment horizontal="center" vertical="center"/>
    </xf>
    <xf numFmtId="178" fontId="35" fillId="35" borderId="19" xfId="0" applyNumberFormat="1" applyFont="1" applyFill="1" applyBorder="1" applyAlignment="1">
      <alignment horizontal="center" vertical="center"/>
    </xf>
    <xf numFmtId="0" fontId="35" fillId="35" borderId="10" xfId="0" applyFont="1" applyFill="1" applyBorder="1" applyAlignment="1">
      <alignment horizontal="center" vertical="center" wrapText="1"/>
    </xf>
    <xf numFmtId="0" fontId="35" fillId="35" borderId="19" xfId="0" applyFont="1" applyFill="1" applyBorder="1" applyAlignment="1">
      <alignment horizontal="center" vertical="center" wrapText="1"/>
    </xf>
    <xf numFmtId="0" fontId="35" fillId="35" borderId="12" xfId="0" applyFont="1" applyFill="1" applyBorder="1" applyAlignment="1">
      <alignment horizontal="center" vertical="center" wrapText="1"/>
    </xf>
    <xf numFmtId="0" fontId="35" fillId="0" borderId="18" xfId="0" applyFont="1" applyFill="1" applyBorder="1" applyAlignment="1">
      <alignment horizontal="center" vertical="center" wrapText="1"/>
    </xf>
    <xf numFmtId="0" fontId="35" fillId="0" borderId="14" xfId="0" applyFont="1" applyFill="1" applyBorder="1" applyAlignment="1">
      <alignment horizontal="center" vertical="center" wrapText="1"/>
    </xf>
    <xf numFmtId="0" fontId="35" fillId="0" borderId="13" xfId="0" applyFont="1" applyFill="1" applyBorder="1" applyAlignment="1">
      <alignment horizontal="center" vertical="center" wrapText="1"/>
    </xf>
    <xf numFmtId="0" fontId="35" fillId="0" borderId="25" xfId="0" applyFont="1" applyFill="1" applyBorder="1" applyAlignment="1">
      <alignment horizontal="left" vertical="center" wrapText="1"/>
    </xf>
    <xf numFmtId="0" fontId="35" fillId="0" borderId="27" xfId="0" applyFont="1" applyFill="1" applyBorder="1" applyAlignment="1">
      <alignment horizontal="left" vertical="center" wrapText="1"/>
    </xf>
    <xf numFmtId="0" fontId="35" fillId="0" borderId="17" xfId="0" applyFont="1" applyFill="1" applyBorder="1" applyAlignment="1">
      <alignment horizontal="left" vertical="center" wrapText="1"/>
    </xf>
    <xf numFmtId="0" fontId="35" fillId="0" borderId="24" xfId="0" applyFont="1" applyFill="1" applyBorder="1" applyAlignment="1">
      <alignment horizontal="left" vertical="center" wrapText="1"/>
    </xf>
    <xf numFmtId="0" fontId="35" fillId="0" borderId="0" xfId="0" applyFont="1" applyFill="1" applyAlignment="1">
      <alignment horizontal="left" vertical="center" wrapText="1"/>
    </xf>
    <xf numFmtId="0" fontId="35" fillId="0" borderId="16" xfId="0" applyFont="1" applyFill="1" applyBorder="1" applyAlignment="1">
      <alignment horizontal="left" vertical="center" wrapText="1"/>
    </xf>
    <xf numFmtId="0" fontId="35" fillId="0" borderId="26" xfId="0" applyFont="1" applyFill="1" applyBorder="1" applyAlignment="1">
      <alignment horizontal="left" vertical="center" wrapText="1"/>
    </xf>
    <xf numFmtId="0" fontId="35" fillId="0" borderId="22"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15" xfId="0" applyFont="1" applyFill="1" applyBorder="1" applyAlignment="1">
      <alignment horizontal="left" vertical="center" wrapText="1"/>
    </xf>
    <xf numFmtId="0" fontId="44" fillId="35" borderId="29" xfId="0" applyFont="1" applyFill="1" applyBorder="1" applyAlignment="1">
      <alignment horizontal="center" vertical="center" wrapText="1"/>
    </xf>
    <xf numFmtId="0" fontId="35" fillId="35" borderId="29" xfId="0" applyFont="1" applyFill="1" applyBorder="1" applyAlignment="1">
      <alignment horizontal="center" vertical="center"/>
    </xf>
    <xf numFmtId="0" fontId="35" fillId="0" borderId="32" xfId="0" applyFont="1" applyFill="1" applyBorder="1" applyAlignment="1">
      <alignment horizontal="center" vertical="center" wrapText="1"/>
    </xf>
    <xf numFmtId="0" fontId="35" fillId="0" borderId="33"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35" fillId="35" borderId="10" xfId="0" applyFont="1" applyFill="1" applyBorder="1" applyAlignment="1">
      <alignment horizontal="center" vertical="center"/>
    </xf>
    <xf numFmtId="0" fontId="35" fillId="34" borderId="17" xfId="0" applyFont="1" applyFill="1" applyBorder="1" applyAlignment="1">
      <alignment horizontal="center" vertical="center"/>
    </xf>
    <xf numFmtId="0" fontId="35" fillId="35" borderId="25" xfId="0" applyFont="1" applyFill="1" applyBorder="1" applyAlignment="1">
      <alignment horizontal="center" vertical="center"/>
    </xf>
    <xf numFmtId="0" fontId="35" fillId="35" borderId="27" xfId="0" applyFont="1" applyFill="1" applyBorder="1" applyAlignment="1">
      <alignment horizontal="center" vertical="center"/>
    </xf>
    <xf numFmtId="0" fontId="35" fillId="0" borderId="32" xfId="0" applyFont="1" applyFill="1" applyBorder="1" applyAlignment="1">
      <alignment horizontal="center" vertical="center"/>
    </xf>
    <xf numFmtId="0" fontId="35" fillId="0" borderId="33" xfId="0" applyFont="1" applyFill="1" applyBorder="1" applyAlignment="1">
      <alignment horizontal="center" vertical="center"/>
    </xf>
    <xf numFmtId="0" fontId="35" fillId="0" borderId="34" xfId="0" applyFont="1" applyFill="1" applyBorder="1" applyAlignment="1">
      <alignment horizontal="center" vertical="center"/>
    </xf>
    <xf numFmtId="0" fontId="44" fillId="35" borderId="60" xfId="0" applyFont="1" applyFill="1" applyBorder="1" applyAlignment="1">
      <alignment horizontal="center" wrapText="1"/>
    </xf>
    <xf numFmtId="0" fontId="44" fillId="35" borderId="61" xfId="0" applyFont="1" applyFill="1" applyBorder="1" applyAlignment="1">
      <alignment horizontal="center" wrapText="1"/>
    </xf>
    <xf numFmtId="0" fontId="44" fillId="35" borderId="62" xfId="0" applyFont="1" applyFill="1" applyBorder="1" applyAlignment="1">
      <alignment horizontal="center" wrapText="1"/>
    </xf>
    <xf numFmtId="0" fontId="44" fillId="35" borderId="29" xfId="0" applyFont="1" applyFill="1" applyBorder="1" applyAlignment="1">
      <alignment horizontal="center" wrapText="1"/>
    </xf>
    <xf numFmtId="0" fontId="35" fillId="35" borderId="45" xfId="0" applyFont="1" applyFill="1" applyBorder="1" applyAlignment="1">
      <alignment horizontal="center" vertical="center"/>
    </xf>
    <xf numFmtId="0" fontId="35" fillId="35" borderId="44" xfId="0" applyFont="1" applyFill="1" applyBorder="1" applyAlignment="1">
      <alignment horizontal="center" vertical="center"/>
    </xf>
    <xf numFmtId="0" fontId="35" fillId="35" borderId="40" xfId="0" applyFont="1" applyFill="1" applyBorder="1" applyAlignment="1">
      <alignment horizontal="center" vertical="center"/>
    </xf>
    <xf numFmtId="0" fontId="35" fillId="35" borderId="32" xfId="0" applyFont="1" applyFill="1" applyBorder="1" applyAlignment="1">
      <alignment horizontal="center" vertical="center"/>
    </xf>
    <xf numFmtId="0" fontId="35" fillId="35" borderId="33" xfId="0" applyFont="1" applyFill="1" applyBorder="1" applyAlignment="1">
      <alignment horizontal="center" vertical="center"/>
    </xf>
    <xf numFmtId="0" fontId="35" fillId="35" borderId="34" xfId="0" applyFont="1" applyFill="1" applyBorder="1" applyAlignment="1">
      <alignment horizontal="center" vertical="center"/>
    </xf>
    <xf numFmtId="0" fontId="35" fillId="35" borderId="50" xfId="0" applyFont="1" applyFill="1" applyBorder="1" applyAlignment="1">
      <alignment horizontal="center" vertical="center"/>
    </xf>
    <xf numFmtId="0" fontId="35" fillId="35" borderId="49" xfId="0" applyFont="1" applyFill="1" applyBorder="1" applyAlignment="1">
      <alignment horizontal="center" vertical="center"/>
    </xf>
    <xf numFmtId="0" fontId="35" fillId="35" borderId="48" xfId="0" applyFont="1" applyFill="1" applyBorder="1" applyAlignment="1">
      <alignment horizontal="center" vertical="center"/>
    </xf>
    <xf numFmtId="0" fontId="35" fillId="35" borderId="56" xfId="0" applyFont="1" applyFill="1" applyBorder="1" applyAlignment="1">
      <alignment horizontal="center" vertical="center"/>
    </xf>
    <xf numFmtId="0" fontId="35" fillId="35" borderId="0" xfId="0" applyFont="1" applyFill="1" applyAlignment="1">
      <alignment horizontal="center" vertical="center"/>
    </xf>
    <xf numFmtId="0" fontId="35" fillId="35" borderId="16" xfId="0" applyFont="1" applyFill="1" applyBorder="1" applyAlignment="1">
      <alignment horizontal="center" vertical="center"/>
    </xf>
    <xf numFmtId="0" fontId="49" fillId="35" borderId="29" xfId="0" applyFont="1" applyFill="1" applyBorder="1" applyAlignment="1">
      <alignment horizontal="center" wrapText="1"/>
    </xf>
    <xf numFmtId="0" fontId="50" fillId="35" borderId="29" xfId="0" applyFont="1" applyFill="1" applyBorder="1" applyAlignment="1">
      <alignment horizontal="center" vertical="center"/>
    </xf>
    <xf numFmtId="0" fontId="50" fillId="35" borderId="32" xfId="0" applyFont="1" applyFill="1" applyBorder="1" applyAlignment="1">
      <alignment horizontal="center" vertical="center"/>
    </xf>
    <xf numFmtId="0" fontId="50" fillId="35" borderId="33" xfId="0" applyFont="1" applyFill="1" applyBorder="1" applyAlignment="1">
      <alignment horizontal="center" vertical="center"/>
    </xf>
    <xf numFmtId="0" fontId="50" fillId="35" borderId="34" xfId="0" applyFont="1" applyFill="1" applyBorder="1" applyAlignment="1">
      <alignment horizontal="center" vertical="center"/>
    </xf>
    <xf numFmtId="0" fontId="50" fillId="35" borderId="50" xfId="0" applyFont="1" applyFill="1" applyBorder="1" applyAlignment="1">
      <alignment horizontal="center" vertical="center"/>
    </xf>
    <xf numFmtId="0" fontId="50" fillId="35" borderId="49" xfId="0" applyFont="1" applyFill="1" applyBorder="1" applyAlignment="1">
      <alignment horizontal="center" vertical="center"/>
    </xf>
    <xf numFmtId="0" fontId="50" fillId="35" borderId="48" xfId="0" applyFont="1" applyFill="1" applyBorder="1" applyAlignment="1">
      <alignment horizontal="center" vertical="center"/>
    </xf>
    <xf numFmtId="0" fontId="50" fillId="35" borderId="56" xfId="0" applyFont="1" applyFill="1" applyBorder="1" applyAlignment="1">
      <alignment horizontal="center" vertical="center"/>
    </xf>
    <xf numFmtId="0" fontId="50" fillId="35" borderId="0" xfId="0" applyFont="1" applyFill="1" applyAlignment="1">
      <alignment horizontal="center" vertical="center"/>
    </xf>
    <xf numFmtId="0" fontId="50" fillId="35" borderId="16" xfId="0" applyFont="1" applyFill="1" applyBorder="1" applyAlignment="1">
      <alignment horizontal="center" vertical="center"/>
    </xf>
    <xf numFmtId="0" fontId="35" fillId="35" borderId="17" xfId="0" applyFont="1" applyFill="1" applyBorder="1" applyAlignment="1">
      <alignment horizontal="center" vertical="center"/>
    </xf>
    <xf numFmtId="0" fontId="35" fillId="0" borderId="25" xfId="0" applyFont="1" applyFill="1" applyBorder="1" applyAlignment="1">
      <alignment horizontal="center" vertical="center"/>
    </xf>
    <xf numFmtId="0" fontId="35" fillId="0" borderId="27" xfId="0" applyFont="1" applyFill="1" applyBorder="1" applyAlignment="1">
      <alignment horizontal="center" vertical="center"/>
    </xf>
    <xf numFmtId="0" fontId="35" fillId="0" borderId="17" xfId="0" applyFont="1" applyFill="1" applyBorder="1" applyAlignment="1">
      <alignment horizontal="center" vertical="center"/>
    </xf>
    <xf numFmtId="0" fontId="35" fillId="0" borderId="10" xfId="0" applyFont="1" applyFill="1" applyBorder="1" applyAlignment="1">
      <alignment horizontal="center" vertical="center"/>
    </xf>
    <xf numFmtId="0" fontId="35" fillId="0" borderId="19" xfId="0" applyFont="1" applyFill="1" applyBorder="1" applyAlignment="1">
      <alignment horizontal="center" vertical="center"/>
    </xf>
    <xf numFmtId="0" fontId="35" fillId="0" borderId="12" xfId="0" applyFont="1" applyFill="1" applyBorder="1" applyAlignment="1">
      <alignment horizontal="center" vertical="center"/>
    </xf>
    <xf numFmtId="0" fontId="48" fillId="0" borderId="0" xfId="0" applyFont="1" applyAlignment="1">
      <alignment horizontal="center" vertical="center"/>
    </xf>
    <xf numFmtId="0" fontId="51" fillId="0" borderId="36" xfId="0" applyFont="1" applyBorder="1" applyAlignment="1">
      <alignment horizontal="center" vertical="center"/>
    </xf>
    <xf numFmtId="0" fontId="51" fillId="0" borderId="35" xfId="0" applyFont="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4">
    <dxf>
      <numFmt numFmtId="179" formatCode="[$-411]ggge&quot;年&quot;m&quot;月&quot;d&quot;日&quot;;@"/>
    </dxf>
    <dxf>
      <numFmt numFmtId="179" formatCode="[$-411]ggge&quot;年&quot;m&quot;月&quot;d&quot;日&quot;;@"/>
    </dxf>
    <dxf>
      <numFmt numFmtId="179" formatCode="[$-411]ggge&quot;年&quot;m&quot;月&quot;d&quot;日&quot;;@"/>
    </dxf>
    <dxf>
      <numFmt numFmtId="179" formatCode="[$-411]ggge&quot;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_rels/drawing4.xml.rels><?xml version="1.0" encoding="UTF-8" standalone="yes"?><Relationships xmlns="http://schemas.openxmlformats.org/package/2006/relationships"><Relationship Id="rId1"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285750</xdr:colOff>
      <xdr:row>10</xdr:row>
      <xdr:rowOff>226695</xdr:rowOff>
    </xdr:from>
    <xdr:to>
      <xdr:col>1</xdr:col>
      <xdr:colOff>285750</xdr:colOff>
      <xdr:row>12</xdr:row>
      <xdr:rowOff>85725</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bwMode="auto">
        <a:xfrm>
          <a:off x="971550" y="2512695"/>
          <a:ext cx="0" cy="31623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285750</xdr:colOff>
      <xdr:row>13</xdr:row>
      <xdr:rowOff>219075</xdr:rowOff>
    </xdr:from>
    <xdr:to>
      <xdr:col>1</xdr:col>
      <xdr:colOff>285750</xdr:colOff>
      <xdr:row>15</xdr:row>
      <xdr:rowOff>171450</xdr:rowOff>
    </xdr:to>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bwMode="auto">
        <a:xfrm>
          <a:off x="971550" y="3190875"/>
          <a:ext cx="0" cy="409575"/>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285750</xdr:colOff>
      <xdr:row>19</xdr:row>
      <xdr:rowOff>123825</xdr:rowOff>
    </xdr:from>
    <xdr:to>
      <xdr:col>1</xdr:col>
      <xdr:colOff>285750</xdr:colOff>
      <xdr:row>20</xdr:row>
      <xdr:rowOff>114300</xdr:rowOff>
    </xdr:to>
    <xdr:cxnSp macro="">
      <xdr:nvCxnSpPr>
        <xdr:cNvPr id="37" name="直線矢印コネクタ 36">
          <a:extLst>
            <a:ext uri="{FF2B5EF4-FFF2-40B4-BE49-F238E27FC236}">
              <a16:creationId xmlns:a16="http://schemas.microsoft.com/office/drawing/2014/main" id="{00000000-0008-0000-0000-000025000000}"/>
            </a:ext>
          </a:extLst>
        </xdr:cNvPr>
        <xdr:cNvCxnSpPr/>
      </xdr:nvCxnSpPr>
      <xdr:spPr bwMode="auto">
        <a:xfrm>
          <a:off x="971550" y="4467225"/>
          <a:ext cx="0" cy="219075"/>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285750</xdr:colOff>
      <xdr:row>23</xdr:row>
      <xdr:rowOff>104775</xdr:rowOff>
    </xdr:from>
    <xdr:to>
      <xdr:col>1</xdr:col>
      <xdr:colOff>285750</xdr:colOff>
      <xdr:row>24</xdr:row>
      <xdr:rowOff>200025</xdr:rowOff>
    </xdr:to>
    <xdr:cxnSp macro="">
      <xdr:nvCxnSpPr>
        <xdr:cNvPr id="41" name="直線矢印コネクタ 40">
          <a:extLst>
            <a:ext uri="{FF2B5EF4-FFF2-40B4-BE49-F238E27FC236}">
              <a16:creationId xmlns:a16="http://schemas.microsoft.com/office/drawing/2014/main" id="{00000000-0008-0000-0000-000029000000}"/>
            </a:ext>
          </a:extLst>
        </xdr:cNvPr>
        <xdr:cNvCxnSpPr/>
      </xdr:nvCxnSpPr>
      <xdr:spPr bwMode="auto">
        <a:xfrm>
          <a:off x="971550" y="5362575"/>
          <a:ext cx="0" cy="32385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285750</xdr:colOff>
      <xdr:row>26</xdr:row>
      <xdr:rowOff>190500</xdr:rowOff>
    </xdr:from>
    <xdr:to>
      <xdr:col>1</xdr:col>
      <xdr:colOff>285750</xdr:colOff>
      <xdr:row>28</xdr:row>
      <xdr:rowOff>95250</xdr:rowOff>
    </xdr:to>
    <xdr:cxnSp macro="">
      <xdr:nvCxnSpPr>
        <xdr:cNvPr id="45" name="直線矢印コネクタ 44">
          <a:extLst>
            <a:ext uri="{FF2B5EF4-FFF2-40B4-BE49-F238E27FC236}">
              <a16:creationId xmlns:a16="http://schemas.microsoft.com/office/drawing/2014/main" id="{00000000-0008-0000-0000-00002D000000}"/>
            </a:ext>
          </a:extLst>
        </xdr:cNvPr>
        <xdr:cNvCxnSpPr/>
      </xdr:nvCxnSpPr>
      <xdr:spPr bwMode="auto">
        <a:xfrm>
          <a:off x="971550" y="6134100"/>
          <a:ext cx="0" cy="36195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285750</xdr:colOff>
      <xdr:row>29</xdr:row>
      <xdr:rowOff>85725</xdr:rowOff>
    </xdr:from>
    <xdr:to>
      <xdr:col>1</xdr:col>
      <xdr:colOff>285750</xdr:colOff>
      <xdr:row>31</xdr:row>
      <xdr:rowOff>180975</xdr:rowOff>
    </xdr:to>
    <xdr:cxnSp macro="">
      <xdr:nvCxnSpPr>
        <xdr:cNvPr id="46" name="直線矢印コネクタ 45">
          <a:extLst>
            <a:ext uri="{FF2B5EF4-FFF2-40B4-BE49-F238E27FC236}">
              <a16:creationId xmlns:a16="http://schemas.microsoft.com/office/drawing/2014/main" id="{00000000-0008-0000-0000-00002E000000}"/>
            </a:ext>
          </a:extLst>
        </xdr:cNvPr>
        <xdr:cNvCxnSpPr/>
      </xdr:nvCxnSpPr>
      <xdr:spPr bwMode="auto">
        <a:xfrm>
          <a:off x="971550" y="6715125"/>
          <a:ext cx="0" cy="55245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285750</xdr:colOff>
      <xdr:row>32</xdr:row>
      <xdr:rowOff>140970</xdr:rowOff>
    </xdr:from>
    <xdr:to>
      <xdr:col>1</xdr:col>
      <xdr:colOff>285750</xdr:colOff>
      <xdr:row>35</xdr:row>
      <xdr:rowOff>57150</xdr:rowOff>
    </xdr:to>
    <xdr:cxnSp macro="">
      <xdr:nvCxnSpPr>
        <xdr:cNvPr id="52" name="直線矢印コネクタ 51">
          <a:extLst>
            <a:ext uri="{FF2B5EF4-FFF2-40B4-BE49-F238E27FC236}">
              <a16:creationId xmlns:a16="http://schemas.microsoft.com/office/drawing/2014/main" id="{00000000-0008-0000-0000-000034000000}"/>
            </a:ext>
          </a:extLst>
        </xdr:cNvPr>
        <xdr:cNvCxnSpPr/>
      </xdr:nvCxnSpPr>
      <xdr:spPr bwMode="auto">
        <a:xfrm>
          <a:off x="971550" y="7456170"/>
          <a:ext cx="0" cy="60198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485775</xdr:colOff>
      <xdr:row>36</xdr:row>
      <xdr:rowOff>66675</xdr:rowOff>
    </xdr:from>
    <xdr:to>
      <xdr:col>6</xdr:col>
      <xdr:colOff>152400</xdr:colOff>
      <xdr:row>36</xdr:row>
      <xdr:rowOff>66675</xdr:rowOff>
    </xdr:to>
    <xdr:cxnSp macro="">
      <xdr:nvCxnSpPr>
        <xdr:cNvPr id="57" name="直線矢印コネクタ 56">
          <a:extLst>
            <a:ext uri="{FF2B5EF4-FFF2-40B4-BE49-F238E27FC236}">
              <a16:creationId xmlns:a16="http://schemas.microsoft.com/office/drawing/2014/main" id="{00000000-0008-0000-0000-000039000000}"/>
            </a:ext>
          </a:extLst>
        </xdr:cNvPr>
        <xdr:cNvCxnSpPr/>
      </xdr:nvCxnSpPr>
      <xdr:spPr bwMode="auto">
        <a:xfrm>
          <a:off x="1857375" y="8296275"/>
          <a:ext cx="240982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485775</xdr:colOff>
      <xdr:row>21</xdr:row>
      <xdr:rowOff>209552</xdr:rowOff>
    </xdr:from>
    <xdr:to>
      <xdr:col>6</xdr:col>
      <xdr:colOff>154575</xdr:colOff>
      <xdr:row>21</xdr:row>
      <xdr:rowOff>219075</xdr:rowOff>
    </xdr:to>
    <xdr:cxnSp macro="">
      <xdr:nvCxnSpPr>
        <xdr:cNvPr id="83" name="直線矢印コネクタ 82">
          <a:extLst>
            <a:ext uri="{FF2B5EF4-FFF2-40B4-BE49-F238E27FC236}">
              <a16:creationId xmlns:a16="http://schemas.microsoft.com/office/drawing/2014/main" id="{00000000-0008-0000-0000-000053000000}"/>
            </a:ext>
          </a:extLst>
        </xdr:cNvPr>
        <xdr:cNvCxnSpPr/>
      </xdr:nvCxnSpPr>
      <xdr:spPr bwMode="auto">
        <a:xfrm>
          <a:off x="1857375" y="5010152"/>
          <a:ext cx="2412000" cy="9523"/>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466725</xdr:colOff>
      <xdr:row>14</xdr:row>
      <xdr:rowOff>66675</xdr:rowOff>
    </xdr:from>
    <xdr:to>
      <xdr:col>3</xdr:col>
      <xdr:colOff>552450</xdr:colOff>
      <xdr:row>16</xdr:row>
      <xdr:rowOff>142875</xdr:rowOff>
    </xdr:to>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bwMode="auto">
        <a:xfrm>
          <a:off x="1838325" y="3267075"/>
          <a:ext cx="771525" cy="53340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561976</xdr:colOff>
      <xdr:row>26</xdr:row>
      <xdr:rowOff>104775</xdr:rowOff>
    </xdr:from>
    <xdr:to>
      <xdr:col>6</xdr:col>
      <xdr:colOff>161925</xdr:colOff>
      <xdr:row>26</xdr:row>
      <xdr:rowOff>104775</xdr:rowOff>
    </xdr:to>
    <xdr:cxnSp macro="">
      <xdr:nvCxnSpPr>
        <xdr:cNvPr id="48" name="直線矢印コネクタ 47">
          <a:extLst>
            <a:ext uri="{FF2B5EF4-FFF2-40B4-BE49-F238E27FC236}">
              <a16:creationId xmlns:a16="http://schemas.microsoft.com/office/drawing/2014/main" id="{00000000-0008-0000-0000-000030000000}"/>
            </a:ext>
          </a:extLst>
        </xdr:cNvPr>
        <xdr:cNvCxnSpPr/>
      </xdr:nvCxnSpPr>
      <xdr:spPr bwMode="auto">
        <a:xfrm flipH="1">
          <a:off x="1933576" y="6048375"/>
          <a:ext cx="2343149"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561975</xdr:colOff>
      <xdr:row>14</xdr:row>
      <xdr:rowOff>19050</xdr:rowOff>
    </xdr:from>
    <xdr:to>
      <xdr:col>6</xdr:col>
      <xdr:colOff>485775</xdr:colOff>
      <xdr:row>14</xdr:row>
      <xdr:rowOff>19050</xdr:rowOff>
    </xdr:to>
    <xdr:cxnSp macro="">
      <xdr:nvCxnSpPr>
        <xdr:cNvPr id="34" name="直線矢印コネクタ 33">
          <a:extLst>
            <a:ext uri="{FF2B5EF4-FFF2-40B4-BE49-F238E27FC236}">
              <a16:creationId xmlns:a16="http://schemas.microsoft.com/office/drawing/2014/main" id="{00000000-0008-0000-0000-000022000000}"/>
            </a:ext>
          </a:extLst>
        </xdr:cNvPr>
        <xdr:cNvCxnSpPr/>
      </xdr:nvCxnSpPr>
      <xdr:spPr bwMode="auto">
        <a:xfrm flipH="1">
          <a:off x="1933575" y="3219450"/>
          <a:ext cx="2667000"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628650</xdr:colOff>
      <xdr:row>13</xdr:row>
      <xdr:rowOff>114300</xdr:rowOff>
    </xdr:from>
    <xdr:to>
      <xdr:col>5</xdr:col>
      <xdr:colOff>485775</xdr:colOff>
      <xdr:row>15</xdr:row>
      <xdr:rowOff>47627</xdr:rowOff>
    </xdr:to>
    <xdr:sp macro="" textlink="">
      <xdr:nvSpPr>
        <xdr:cNvPr id="33" name="フローチャート: 書類 32">
          <a:extLst>
            <a:ext uri="{FF2B5EF4-FFF2-40B4-BE49-F238E27FC236}">
              <a16:creationId xmlns:a16="http://schemas.microsoft.com/office/drawing/2014/main" id="{00000000-0008-0000-0000-000021000000}"/>
            </a:ext>
          </a:extLst>
        </xdr:cNvPr>
        <xdr:cNvSpPr/>
      </xdr:nvSpPr>
      <xdr:spPr bwMode="auto">
        <a:xfrm>
          <a:off x="2686050" y="3086100"/>
          <a:ext cx="1228725" cy="390527"/>
        </a:xfrm>
        <a:prstGeom prst="flowChartDocumen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b" upright="1"/>
        <a:lstStyle/>
        <a:p>
          <a:pPr algn="ctr"/>
          <a:r>
            <a:rPr kumimoji="1" lang="ja-JP" altLang="en-US" sz="1100"/>
            <a:t>○○円です。</a:t>
          </a:r>
        </a:p>
      </xdr:txBody>
    </xdr:sp>
    <xdr:clientData/>
  </xdr:twoCellAnchor>
  <xdr:twoCellAnchor>
    <xdr:from>
      <xdr:col>2</xdr:col>
      <xdr:colOff>476250</xdr:colOff>
      <xdr:row>12</xdr:row>
      <xdr:rowOff>209550</xdr:rowOff>
    </xdr:from>
    <xdr:to>
      <xdr:col>6</xdr:col>
      <xdr:colOff>145050</xdr:colOff>
      <xdr:row>12</xdr:row>
      <xdr:rowOff>209550</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bwMode="auto">
        <a:xfrm>
          <a:off x="1847850" y="2952750"/>
          <a:ext cx="2412000"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66675</xdr:colOff>
      <xdr:row>25</xdr:row>
      <xdr:rowOff>171451</xdr:rowOff>
    </xdr:from>
    <xdr:to>
      <xdr:col>5</xdr:col>
      <xdr:colOff>419100</xdr:colOff>
      <xdr:row>27</xdr:row>
      <xdr:rowOff>57151</xdr:rowOff>
    </xdr:to>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2809875" y="5886451"/>
          <a:ext cx="1038225" cy="342900"/>
        </a:xfrm>
        <a:prstGeom prst="flowChartDocumen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b" upright="1"/>
        <a:lstStyle/>
        <a:p>
          <a:pPr algn="ctr"/>
          <a:r>
            <a:rPr kumimoji="1" lang="ja-JP" altLang="en-US" sz="1100"/>
            <a:t>承認書</a:t>
          </a:r>
        </a:p>
      </xdr:txBody>
    </xdr:sp>
    <xdr:clientData/>
  </xdr:twoCellAnchor>
  <xdr:twoCellAnchor>
    <xdr:from>
      <xdr:col>0</xdr:col>
      <xdr:colOff>76200</xdr:colOff>
      <xdr:row>8</xdr:row>
      <xdr:rowOff>219075</xdr:rowOff>
    </xdr:from>
    <xdr:to>
      <xdr:col>2</xdr:col>
      <xdr:colOff>533400</xdr:colOff>
      <xdr:row>10</xdr:row>
      <xdr:rowOff>226695</xdr:rowOff>
    </xdr:to>
    <xdr:sp macro="" textlink="">
      <xdr:nvSpPr>
        <xdr:cNvPr id="2" name="フローチャート: 定義済み処理 1">
          <a:extLst>
            <a:ext uri="{FF2B5EF4-FFF2-40B4-BE49-F238E27FC236}">
              <a16:creationId xmlns:a16="http://schemas.microsoft.com/office/drawing/2014/main" id="{00000000-0008-0000-0000-000002000000}"/>
            </a:ext>
          </a:extLst>
        </xdr:cNvPr>
        <xdr:cNvSpPr/>
      </xdr:nvSpPr>
      <xdr:spPr bwMode="auto">
        <a:xfrm>
          <a:off x="76200" y="2047875"/>
          <a:ext cx="1828800" cy="464820"/>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①テーマを決める</a:t>
          </a:r>
        </a:p>
      </xdr:txBody>
    </xdr:sp>
    <xdr:clientData/>
  </xdr:twoCellAnchor>
  <xdr:twoCellAnchor>
    <xdr:from>
      <xdr:col>0</xdr:col>
      <xdr:colOff>76200</xdr:colOff>
      <xdr:row>12</xdr:row>
      <xdr:rowOff>104231</xdr:rowOff>
    </xdr:from>
    <xdr:to>
      <xdr:col>2</xdr:col>
      <xdr:colOff>533400</xdr:colOff>
      <xdr:row>14</xdr:row>
      <xdr:rowOff>111851</xdr:rowOff>
    </xdr:to>
    <xdr:sp macro="" textlink="">
      <xdr:nvSpPr>
        <xdr:cNvPr id="3" name="フローチャート: 定義済み処理 2">
          <a:extLst>
            <a:ext uri="{FF2B5EF4-FFF2-40B4-BE49-F238E27FC236}">
              <a16:creationId xmlns:a16="http://schemas.microsoft.com/office/drawing/2014/main" id="{00000000-0008-0000-0000-000003000000}"/>
            </a:ext>
          </a:extLst>
        </xdr:cNvPr>
        <xdr:cNvSpPr/>
      </xdr:nvSpPr>
      <xdr:spPr bwMode="auto">
        <a:xfrm>
          <a:off x="76200" y="2847431"/>
          <a:ext cx="1828800" cy="464820"/>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②講師を決める</a:t>
          </a:r>
          <a:endParaRPr kumimoji="1" lang="en-US" altLang="ja-JP" sz="1300" b="1"/>
        </a:p>
      </xdr:txBody>
    </xdr:sp>
    <xdr:clientData/>
  </xdr:twoCellAnchor>
  <xdr:twoCellAnchor>
    <xdr:from>
      <xdr:col>3</xdr:col>
      <xdr:colOff>381000</xdr:colOff>
      <xdr:row>12</xdr:row>
      <xdr:rowOff>19048</xdr:rowOff>
    </xdr:from>
    <xdr:to>
      <xdr:col>5</xdr:col>
      <xdr:colOff>238125</xdr:colOff>
      <xdr:row>13</xdr:row>
      <xdr:rowOff>180975</xdr:rowOff>
    </xdr:to>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2438400" y="2762248"/>
          <a:ext cx="1228725" cy="390527"/>
        </a:xfrm>
        <a:prstGeom prst="flowChartDocumen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b" upright="1"/>
        <a:lstStyle/>
        <a:p>
          <a:pPr algn="ctr"/>
          <a:r>
            <a:rPr kumimoji="1" lang="ja-JP" altLang="en-US" sz="1100"/>
            <a:t>謝礼額の確認</a:t>
          </a:r>
        </a:p>
      </xdr:txBody>
    </xdr:sp>
    <xdr:clientData/>
  </xdr:twoCellAnchor>
  <xdr:twoCellAnchor>
    <xdr:from>
      <xdr:col>0</xdr:col>
      <xdr:colOff>76200</xdr:colOff>
      <xdr:row>15</xdr:row>
      <xdr:rowOff>217987</xdr:rowOff>
    </xdr:from>
    <xdr:to>
      <xdr:col>2</xdr:col>
      <xdr:colOff>533400</xdr:colOff>
      <xdr:row>18</xdr:row>
      <xdr:rowOff>217987</xdr:rowOff>
    </xdr:to>
    <xdr:sp macro="" textlink="">
      <xdr:nvSpPr>
        <xdr:cNvPr id="6" name="フローチャート: 定義済み処理 5">
          <a:extLst>
            <a:ext uri="{FF2B5EF4-FFF2-40B4-BE49-F238E27FC236}">
              <a16:creationId xmlns:a16="http://schemas.microsoft.com/office/drawing/2014/main" id="{00000000-0008-0000-0000-000006000000}"/>
            </a:ext>
          </a:extLst>
        </xdr:cNvPr>
        <xdr:cNvSpPr/>
      </xdr:nvSpPr>
      <xdr:spPr bwMode="auto">
        <a:xfrm>
          <a:off x="76200" y="3646987"/>
          <a:ext cx="1828800" cy="685800"/>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③日時・場所を</a:t>
          </a:r>
          <a:endParaRPr kumimoji="1" lang="en-US" altLang="ja-JP" sz="1300" b="1"/>
        </a:p>
        <a:p>
          <a:pPr algn="ctr"/>
          <a:r>
            <a:rPr kumimoji="1" lang="ja-JP" altLang="en-US" sz="1300" b="1"/>
            <a:t>決める</a:t>
          </a:r>
          <a:endParaRPr kumimoji="1" lang="en-US" altLang="ja-JP" sz="1300" b="1"/>
        </a:p>
      </xdr:txBody>
    </xdr:sp>
    <xdr:clientData/>
  </xdr:twoCellAnchor>
  <xdr:twoCellAnchor>
    <xdr:from>
      <xdr:col>3</xdr:col>
      <xdr:colOff>552450</xdr:colOff>
      <xdr:row>16</xdr:row>
      <xdr:rowOff>142875</xdr:rowOff>
    </xdr:from>
    <xdr:to>
      <xdr:col>5</xdr:col>
      <xdr:colOff>409575</xdr:colOff>
      <xdr:row>18</xdr:row>
      <xdr:rowOff>161926</xdr:rowOff>
    </xdr:to>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2609850" y="3800475"/>
          <a:ext cx="1228725" cy="476251"/>
        </a:xfrm>
        <a:prstGeom prst="flowChartDocumen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t>講師へ打診</a:t>
          </a:r>
        </a:p>
      </xdr:txBody>
    </xdr:sp>
    <xdr:clientData/>
  </xdr:twoCellAnchor>
  <xdr:twoCellAnchor>
    <xdr:from>
      <xdr:col>0</xdr:col>
      <xdr:colOff>76200</xdr:colOff>
      <xdr:row>20</xdr:row>
      <xdr:rowOff>95523</xdr:rowOff>
    </xdr:from>
    <xdr:to>
      <xdr:col>2</xdr:col>
      <xdr:colOff>533400</xdr:colOff>
      <xdr:row>23</xdr:row>
      <xdr:rowOff>95523</xdr:rowOff>
    </xdr:to>
    <xdr:sp macro="" textlink="">
      <xdr:nvSpPr>
        <xdr:cNvPr id="8" name="フローチャート: 定義済み処理 7">
          <a:extLst>
            <a:ext uri="{FF2B5EF4-FFF2-40B4-BE49-F238E27FC236}">
              <a16:creationId xmlns:a16="http://schemas.microsoft.com/office/drawing/2014/main" id="{00000000-0008-0000-0000-000008000000}"/>
            </a:ext>
          </a:extLst>
        </xdr:cNvPr>
        <xdr:cNvSpPr/>
      </xdr:nvSpPr>
      <xdr:spPr bwMode="auto">
        <a:xfrm>
          <a:off x="76200" y="4667523"/>
          <a:ext cx="1828800" cy="685800"/>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④託児の有無を</a:t>
          </a:r>
          <a:endParaRPr kumimoji="1" lang="en-US" altLang="ja-JP" sz="1300" b="1"/>
        </a:p>
        <a:p>
          <a:pPr algn="ctr"/>
          <a:r>
            <a:rPr kumimoji="1" lang="ja-JP" altLang="en-US" sz="1300" b="1"/>
            <a:t>決める</a:t>
          </a:r>
          <a:endParaRPr kumimoji="1" lang="en-US" altLang="ja-JP" sz="1300" b="1"/>
        </a:p>
      </xdr:txBody>
    </xdr:sp>
    <xdr:clientData/>
  </xdr:twoCellAnchor>
  <xdr:twoCellAnchor>
    <xdr:from>
      <xdr:col>0</xdr:col>
      <xdr:colOff>76200</xdr:colOff>
      <xdr:row>35</xdr:row>
      <xdr:rowOff>85725</xdr:rowOff>
    </xdr:from>
    <xdr:to>
      <xdr:col>2</xdr:col>
      <xdr:colOff>533400</xdr:colOff>
      <xdr:row>37</xdr:row>
      <xdr:rowOff>93345</xdr:rowOff>
    </xdr:to>
    <xdr:sp macro="" textlink="">
      <xdr:nvSpPr>
        <xdr:cNvPr id="13" name="フローチャート: 定義済み処理 12">
          <a:extLst>
            <a:ext uri="{FF2B5EF4-FFF2-40B4-BE49-F238E27FC236}">
              <a16:creationId xmlns:a16="http://schemas.microsoft.com/office/drawing/2014/main" id="{00000000-0008-0000-0000-00000D000000}"/>
            </a:ext>
          </a:extLst>
        </xdr:cNvPr>
        <xdr:cNvSpPr/>
      </xdr:nvSpPr>
      <xdr:spPr bwMode="auto">
        <a:xfrm>
          <a:off x="76200" y="8086725"/>
          <a:ext cx="1828800" cy="464820"/>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⑧報告書の提出</a:t>
          </a:r>
          <a:endParaRPr kumimoji="1" lang="en-US" altLang="ja-JP" sz="1300" b="1"/>
        </a:p>
      </xdr:txBody>
    </xdr:sp>
    <xdr:clientData/>
  </xdr:twoCellAnchor>
  <xdr:twoCellAnchor>
    <xdr:from>
      <xdr:col>0</xdr:col>
      <xdr:colOff>76200</xdr:colOff>
      <xdr:row>18</xdr:row>
      <xdr:rowOff>190500</xdr:rowOff>
    </xdr:from>
    <xdr:to>
      <xdr:col>3</xdr:col>
      <xdr:colOff>657225</xdr:colOff>
      <xdr:row>19</xdr:row>
      <xdr:rowOff>180975</xdr:rowOff>
    </xdr:to>
    <xdr:sp macro="" textlink="">
      <xdr:nvSpPr>
        <xdr:cNvPr id="28" name="角丸四角形吹き出し 27">
          <a:extLst>
            <a:ext uri="{FF2B5EF4-FFF2-40B4-BE49-F238E27FC236}">
              <a16:creationId xmlns:a16="http://schemas.microsoft.com/office/drawing/2014/main" id="{00000000-0008-0000-0000-00001C000000}"/>
            </a:ext>
          </a:extLst>
        </xdr:cNvPr>
        <xdr:cNvSpPr/>
      </xdr:nvSpPr>
      <xdr:spPr bwMode="auto">
        <a:xfrm>
          <a:off x="76200" y="4305300"/>
          <a:ext cx="2638425" cy="219075"/>
        </a:xfrm>
        <a:prstGeom prst="wedgeRoundRectCallout">
          <a:avLst>
            <a:gd name="adj1" fmla="val -49934"/>
            <a:gd name="adj2" fmla="val -23007"/>
            <a:gd name="adj3" fmla="val 16667"/>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800" b="0">
              <a:effectLst/>
              <a:latin typeface="+mn-lt"/>
              <a:ea typeface="+mn-ea"/>
              <a:cs typeface="+mn-cs"/>
            </a:rPr>
            <a:t>学校・園ともご相談ください。</a:t>
          </a:r>
          <a:endParaRPr lang="ja-JP" altLang="ja-JP" sz="800">
            <a:effectLst/>
          </a:endParaRPr>
        </a:p>
        <a:p>
          <a:pPr algn="l"/>
          <a:endParaRPr kumimoji="1" lang="ja-JP" altLang="en-US" sz="1100"/>
        </a:p>
      </xdr:txBody>
    </xdr:sp>
    <xdr:clientData/>
  </xdr:twoCellAnchor>
  <xdr:twoCellAnchor>
    <xdr:from>
      <xdr:col>6</xdr:col>
      <xdr:colOff>152400</xdr:colOff>
      <xdr:row>12</xdr:row>
      <xdr:rowOff>47625</xdr:rowOff>
    </xdr:from>
    <xdr:to>
      <xdr:col>8</xdr:col>
      <xdr:colOff>609600</xdr:colOff>
      <xdr:row>14</xdr:row>
      <xdr:rowOff>55245</xdr:rowOff>
    </xdr:to>
    <xdr:sp macro="" textlink="">
      <xdr:nvSpPr>
        <xdr:cNvPr id="26" name="フローチャート: 定義済み処理 25">
          <a:extLst>
            <a:ext uri="{FF2B5EF4-FFF2-40B4-BE49-F238E27FC236}">
              <a16:creationId xmlns:a16="http://schemas.microsoft.com/office/drawing/2014/main" id="{00000000-0008-0000-0000-00001A000000}"/>
            </a:ext>
          </a:extLst>
        </xdr:cNvPr>
        <xdr:cNvSpPr/>
      </xdr:nvSpPr>
      <xdr:spPr bwMode="auto">
        <a:xfrm>
          <a:off x="4267200" y="2790825"/>
          <a:ext cx="1828800" cy="464820"/>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教育支援課</a:t>
          </a:r>
          <a:endParaRPr kumimoji="1" lang="en-US" altLang="ja-JP" sz="1300" b="1"/>
        </a:p>
      </xdr:txBody>
    </xdr:sp>
    <xdr:clientData/>
  </xdr:twoCellAnchor>
  <xdr:oneCellAnchor>
    <xdr:from>
      <xdr:col>6</xdr:col>
      <xdr:colOff>619125</xdr:colOff>
      <xdr:row>14</xdr:row>
      <xdr:rowOff>47625</xdr:rowOff>
    </xdr:from>
    <xdr:ext cx="1419225" cy="489301"/>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733925" y="3248025"/>
          <a:ext cx="1419225" cy="4893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講師の実績や経歴等を鑑み</a:t>
          </a:r>
          <a:endParaRPr kumimoji="1" lang="en-US" altLang="ja-JP" sz="800"/>
        </a:p>
        <a:p>
          <a:r>
            <a:rPr kumimoji="1" lang="ja-JP" altLang="en-US" sz="800"/>
            <a:t>　　謝礼額を決定します</a:t>
          </a:r>
          <a:r>
            <a:rPr kumimoji="1" lang="ja-JP" altLang="en-US" sz="1050"/>
            <a:t>。</a:t>
          </a:r>
        </a:p>
      </xdr:txBody>
    </xdr:sp>
    <xdr:clientData/>
  </xdr:oneCellAnchor>
  <xdr:twoCellAnchor>
    <xdr:from>
      <xdr:col>1</xdr:col>
      <xdr:colOff>361950</xdr:colOff>
      <xdr:row>0</xdr:row>
      <xdr:rowOff>81914</xdr:rowOff>
    </xdr:from>
    <xdr:to>
      <xdr:col>7</xdr:col>
      <xdr:colOff>295276</xdr:colOff>
      <xdr:row>2</xdr:row>
      <xdr:rowOff>209549</xdr:rowOff>
    </xdr:to>
    <xdr:sp macro="" textlink="">
      <xdr:nvSpPr>
        <xdr:cNvPr id="23" name="角丸四角形 22">
          <a:extLst>
            <a:ext uri="{FF2B5EF4-FFF2-40B4-BE49-F238E27FC236}">
              <a16:creationId xmlns:a16="http://schemas.microsoft.com/office/drawing/2014/main" id="{00000000-0008-0000-0000-000017000000}"/>
            </a:ext>
          </a:extLst>
        </xdr:cNvPr>
        <xdr:cNvSpPr/>
      </xdr:nvSpPr>
      <xdr:spPr bwMode="auto">
        <a:xfrm>
          <a:off x="1047750" y="81914"/>
          <a:ext cx="4048126" cy="584835"/>
        </a:xfrm>
        <a:prstGeom prst="roundRect">
          <a:avLst/>
        </a:prstGeom>
        <a:solidFill>
          <a:srgbClr xmlns:mc="http://schemas.openxmlformats.org/markup-compatibility/2006" xmlns:a14="http://schemas.microsoft.com/office/drawing/2010/main" val="FFFFFF" mc:Ignorable="a14" a14:legacySpreadsheetColorIndex="65"/>
        </a:solidFill>
        <a:ln w="53975" cap="flat" cmpd="dbl"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2000" b="1"/>
            <a:t>家 庭 教 育 講 座 様 式 集</a:t>
          </a:r>
        </a:p>
      </xdr:txBody>
    </xdr:sp>
    <xdr:clientData/>
  </xdr:twoCellAnchor>
  <xdr:twoCellAnchor>
    <xdr:from>
      <xdr:col>8</xdr:col>
      <xdr:colOff>123825</xdr:colOff>
      <xdr:row>26</xdr:row>
      <xdr:rowOff>209550</xdr:rowOff>
    </xdr:from>
    <xdr:to>
      <xdr:col>8</xdr:col>
      <xdr:colOff>123826</xdr:colOff>
      <xdr:row>30</xdr:row>
      <xdr:rowOff>171450</xdr:rowOff>
    </xdr:to>
    <xdr:cxnSp macro="">
      <xdr:nvCxnSpPr>
        <xdr:cNvPr id="53" name="直線矢印コネクタ 52">
          <a:extLst>
            <a:ext uri="{FF2B5EF4-FFF2-40B4-BE49-F238E27FC236}">
              <a16:creationId xmlns:a16="http://schemas.microsoft.com/office/drawing/2014/main" id="{00000000-0008-0000-0000-000035000000}"/>
            </a:ext>
          </a:extLst>
        </xdr:cNvPr>
        <xdr:cNvCxnSpPr/>
      </xdr:nvCxnSpPr>
      <xdr:spPr bwMode="auto">
        <a:xfrm flipH="1" flipV="1">
          <a:off x="5610225" y="6153150"/>
          <a:ext cx="1" cy="87630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76200</xdr:colOff>
      <xdr:row>27</xdr:row>
      <xdr:rowOff>0</xdr:rowOff>
    </xdr:from>
    <xdr:to>
      <xdr:col>7</xdr:col>
      <xdr:colOff>85725</xdr:colOff>
      <xdr:row>30</xdr:row>
      <xdr:rowOff>180975</xdr:rowOff>
    </xdr:to>
    <xdr:cxnSp macro="">
      <xdr:nvCxnSpPr>
        <xdr:cNvPr id="49" name="直線矢印コネクタ 48">
          <a:extLst>
            <a:ext uri="{FF2B5EF4-FFF2-40B4-BE49-F238E27FC236}">
              <a16:creationId xmlns:a16="http://schemas.microsoft.com/office/drawing/2014/main" id="{00000000-0008-0000-0000-000031000000}"/>
            </a:ext>
          </a:extLst>
        </xdr:cNvPr>
        <xdr:cNvCxnSpPr/>
      </xdr:nvCxnSpPr>
      <xdr:spPr bwMode="auto">
        <a:xfrm>
          <a:off x="4876800" y="6172200"/>
          <a:ext cx="9525" cy="866775"/>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257175</xdr:colOff>
      <xdr:row>28</xdr:row>
      <xdr:rowOff>161925</xdr:rowOff>
    </xdr:from>
    <xdr:to>
      <xdr:col>8</xdr:col>
      <xdr:colOff>600075</xdr:colOff>
      <xdr:row>30</xdr:row>
      <xdr:rowOff>47625</xdr:rowOff>
    </xdr:to>
    <xdr:sp macro="" textlink="">
      <xdr:nvSpPr>
        <xdr:cNvPr id="51" name="フローチャート: 書類 50">
          <a:extLst>
            <a:ext uri="{FF2B5EF4-FFF2-40B4-BE49-F238E27FC236}">
              <a16:creationId xmlns:a16="http://schemas.microsoft.com/office/drawing/2014/main" id="{00000000-0008-0000-0000-000033000000}"/>
            </a:ext>
          </a:extLst>
        </xdr:cNvPr>
        <xdr:cNvSpPr/>
      </xdr:nvSpPr>
      <xdr:spPr bwMode="auto">
        <a:xfrm>
          <a:off x="5057775" y="6562725"/>
          <a:ext cx="1028700" cy="342900"/>
        </a:xfrm>
        <a:prstGeom prst="flowChartDocumen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b" upright="1"/>
        <a:lstStyle/>
        <a:p>
          <a:pPr algn="ctr"/>
          <a:r>
            <a:rPr kumimoji="1" lang="ja-JP" altLang="en-US" sz="1100"/>
            <a:t>謝礼関連書類</a:t>
          </a:r>
        </a:p>
      </xdr:txBody>
    </xdr:sp>
    <xdr:clientData/>
  </xdr:twoCellAnchor>
  <xdr:twoCellAnchor>
    <xdr:from>
      <xdr:col>2</xdr:col>
      <xdr:colOff>485775</xdr:colOff>
      <xdr:row>25</xdr:row>
      <xdr:rowOff>133350</xdr:rowOff>
    </xdr:from>
    <xdr:to>
      <xdr:col>6</xdr:col>
      <xdr:colOff>154575</xdr:colOff>
      <xdr:row>25</xdr:row>
      <xdr:rowOff>133350</xdr:rowOff>
    </xdr:to>
    <xdr:cxnSp macro="">
      <xdr:nvCxnSpPr>
        <xdr:cNvPr id="47" name="直線矢印コネクタ 46">
          <a:extLst>
            <a:ext uri="{FF2B5EF4-FFF2-40B4-BE49-F238E27FC236}">
              <a16:creationId xmlns:a16="http://schemas.microsoft.com/office/drawing/2014/main" id="{00000000-0008-0000-0000-00002F000000}"/>
            </a:ext>
          </a:extLst>
        </xdr:cNvPr>
        <xdr:cNvCxnSpPr/>
      </xdr:nvCxnSpPr>
      <xdr:spPr bwMode="auto">
        <a:xfrm>
          <a:off x="1857375" y="5848350"/>
          <a:ext cx="2412000"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161925</xdr:colOff>
      <xdr:row>24</xdr:row>
      <xdr:rowOff>200025</xdr:rowOff>
    </xdr:from>
    <xdr:to>
      <xdr:col>8</xdr:col>
      <xdr:colOff>619125</xdr:colOff>
      <xdr:row>26</xdr:row>
      <xdr:rowOff>207645</xdr:rowOff>
    </xdr:to>
    <xdr:sp macro="" textlink="">
      <xdr:nvSpPr>
        <xdr:cNvPr id="15" name="フローチャート: 定義済み処理 14">
          <a:extLst>
            <a:ext uri="{FF2B5EF4-FFF2-40B4-BE49-F238E27FC236}">
              <a16:creationId xmlns:a16="http://schemas.microsoft.com/office/drawing/2014/main" id="{00000000-0008-0000-0000-00000F000000}"/>
            </a:ext>
          </a:extLst>
        </xdr:cNvPr>
        <xdr:cNvSpPr/>
      </xdr:nvSpPr>
      <xdr:spPr bwMode="auto">
        <a:xfrm>
          <a:off x="4276725" y="5686425"/>
          <a:ext cx="1828800" cy="464820"/>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教育支援課</a:t>
          </a:r>
          <a:endParaRPr kumimoji="1" lang="en-US" altLang="ja-JP" sz="1300" b="1"/>
        </a:p>
      </xdr:txBody>
    </xdr:sp>
    <xdr:clientData/>
  </xdr:twoCellAnchor>
  <xdr:twoCellAnchor>
    <xdr:from>
      <xdr:col>3</xdr:col>
      <xdr:colOff>333375</xdr:colOff>
      <xdr:row>24</xdr:row>
      <xdr:rowOff>123826</xdr:rowOff>
    </xdr:from>
    <xdr:to>
      <xdr:col>5</xdr:col>
      <xdr:colOff>0</xdr:colOff>
      <xdr:row>26</xdr:row>
      <xdr:rowOff>9526</xdr:rowOff>
    </xdr:to>
    <xdr:sp macro="" textlink="">
      <xdr:nvSpPr>
        <xdr:cNvPr id="14" name="フローチャート: 書類 13">
          <a:extLst>
            <a:ext uri="{FF2B5EF4-FFF2-40B4-BE49-F238E27FC236}">
              <a16:creationId xmlns:a16="http://schemas.microsoft.com/office/drawing/2014/main" id="{00000000-0008-0000-0000-00000E000000}"/>
            </a:ext>
          </a:extLst>
        </xdr:cNvPr>
        <xdr:cNvSpPr/>
      </xdr:nvSpPr>
      <xdr:spPr bwMode="auto">
        <a:xfrm>
          <a:off x="2390775" y="5610226"/>
          <a:ext cx="1038225" cy="342900"/>
        </a:xfrm>
        <a:prstGeom prst="flowChartDocumen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t>申請書</a:t>
          </a:r>
        </a:p>
      </xdr:txBody>
    </xdr:sp>
    <xdr:clientData/>
  </xdr:twoCellAnchor>
  <xdr:twoCellAnchor>
    <xdr:from>
      <xdr:col>6</xdr:col>
      <xdr:colOff>161925</xdr:colOff>
      <xdr:row>30</xdr:row>
      <xdr:rowOff>190500</xdr:rowOff>
    </xdr:from>
    <xdr:to>
      <xdr:col>8</xdr:col>
      <xdr:colOff>619125</xdr:colOff>
      <xdr:row>32</xdr:row>
      <xdr:rowOff>198120</xdr:rowOff>
    </xdr:to>
    <xdr:sp macro="" textlink="">
      <xdr:nvSpPr>
        <xdr:cNvPr id="56" name="フローチャート: 定義済み処理 55">
          <a:extLst>
            <a:ext uri="{FF2B5EF4-FFF2-40B4-BE49-F238E27FC236}">
              <a16:creationId xmlns:a16="http://schemas.microsoft.com/office/drawing/2014/main" id="{00000000-0008-0000-0000-000038000000}"/>
            </a:ext>
          </a:extLst>
        </xdr:cNvPr>
        <xdr:cNvSpPr/>
      </xdr:nvSpPr>
      <xdr:spPr bwMode="auto">
        <a:xfrm>
          <a:off x="4276725" y="7048500"/>
          <a:ext cx="1828800" cy="464820"/>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講師</a:t>
          </a:r>
          <a:endParaRPr kumimoji="1" lang="en-US" altLang="ja-JP" sz="1300" b="1"/>
        </a:p>
      </xdr:txBody>
    </xdr:sp>
    <xdr:clientData/>
  </xdr:twoCellAnchor>
  <xdr:twoCellAnchor>
    <xdr:from>
      <xdr:col>6</xdr:col>
      <xdr:colOff>161925</xdr:colOff>
      <xdr:row>35</xdr:row>
      <xdr:rowOff>76200</xdr:rowOff>
    </xdr:from>
    <xdr:to>
      <xdr:col>8</xdr:col>
      <xdr:colOff>619125</xdr:colOff>
      <xdr:row>37</xdr:row>
      <xdr:rowOff>83820</xdr:rowOff>
    </xdr:to>
    <xdr:sp macro="" textlink="">
      <xdr:nvSpPr>
        <xdr:cNvPr id="58" name="フローチャート: 定義済み処理 57">
          <a:extLst>
            <a:ext uri="{FF2B5EF4-FFF2-40B4-BE49-F238E27FC236}">
              <a16:creationId xmlns:a16="http://schemas.microsoft.com/office/drawing/2014/main" id="{00000000-0008-0000-0000-00003A000000}"/>
            </a:ext>
          </a:extLst>
        </xdr:cNvPr>
        <xdr:cNvSpPr/>
      </xdr:nvSpPr>
      <xdr:spPr bwMode="auto">
        <a:xfrm>
          <a:off x="4276725" y="8077200"/>
          <a:ext cx="1828800" cy="464820"/>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教育支援課</a:t>
          </a:r>
          <a:endParaRPr kumimoji="1" lang="en-US" altLang="ja-JP" sz="1300" b="1"/>
        </a:p>
      </xdr:txBody>
    </xdr:sp>
    <xdr:clientData/>
  </xdr:twoCellAnchor>
  <xdr:twoCellAnchor>
    <xdr:from>
      <xdr:col>3</xdr:col>
      <xdr:colOff>323850</xdr:colOff>
      <xdr:row>35</xdr:row>
      <xdr:rowOff>47625</xdr:rowOff>
    </xdr:from>
    <xdr:to>
      <xdr:col>5</xdr:col>
      <xdr:colOff>323850</xdr:colOff>
      <xdr:row>38</xdr:row>
      <xdr:rowOff>28575</xdr:rowOff>
    </xdr:to>
    <xdr:sp macro="" textlink="">
      <xdr:nvSpPr>
        <xdr:cNvPr id="20" name="フローチャート: 書類 19">
          <a:extLst>
            <a:ext uri="{FF2B5EF4-FFF2-40B4-BE49-F238E27FC236}">
              <a16:creationId xmlns:a16="http://schemas.microsoft.com/office/drawing/2014/main" id="{00000000-0008-0000-0000-000014000000}"/>
            </a:ext>
          </a:extLst>
        </xdr:cNvPr>
        <xdr:cNvSpPr/>
      </xdr:nvSpPr>
      <xdr:spPr bwMode="auto">
        <a:xfrm>
          <a:off x="2381250" y="8048625"/>
          <a:ext cx="1371600" cy="666750"/>
        </a:xfrm>
        <a:prstGeom prst="flowChartDocumen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t>実施報告書</a:t>
          </a:r>
          <a:endParaRPr kumimoji="1" lang="en-US" altLang="ja-JP" sz="1100"/>
        </a:p>
        <a:p>
          <a:pPr algn="ctr"/>
          <a:r>
            <a:rPr kumimoji="1" lang="ja-JP" altLang="en-US" sz="1100"/>
            <a:t>（実施後</a:t>
          </a:r>
          <a:r>
            <a:rPr kumimoji="1" lang="en-US" altLang="ja-JP" sz="1100"/>
            <a:t>2</a:t>
          </a:r>
          <a:r>
            <a:rPr kumimoji="1" lang="ja-JP" altLang="en-US" sz="1100"/>
            <a:t>週間以内）</a:t>
          </a:r>
          <a:endParaRPr kumimoji="1" lang="en-US" altLang="ja-JP" sz="1100"/>
        </a:p>
      </xdr:txBody>
    </xdr:sp>
    <xdr:clientData/>
  </xdr:twoCellAnchor>
  <xdr:oneCellAnchor>
    <xdr:from>
      <xdr:col>6</xdr:col>
      <xdr:colOff>114301</xdr:colOff>
      <xdr:row>37</xdr:row>
      <xdr:rowOff>47626</xdr:rowOff>
    </xdr:from>
    <xdr:ext cx="1914524" cy="264047"/>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4229101" y="8505826"/>
          <a:ext cx="1914524"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講座終了後、講師へ謝礼をお支払い</a:t>
          </a:r>
        </a:p>
      </xdr:txBody>
    </xdr:sp>
    <xdr:clientData/>
  </xdr:oneCellAnchor>
  <xdr:oneCellAnchor>
    <xdr:from>
      <xdr:col>1</xdr:col>
      <xdr:colOff>514350</xdr:colOff>
      <xdr:row>36</xdr:row>
      <xdr:rowOff>95250</xdr:rowOff>
    </xdr:from>
    <xdr:ext cx="569387" cy="306879"/>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1200150" y="8324850"/>
          <a:ext cx="569387"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様式２</a:t>
          </a:r>
        </a:p>
      </xdr:txBody>
    </xdr:sp>
    <xdr:clientData/>
  </xdr:oneCellAnchor>
  <xdr:twoCellAnchor>
    <xdr:from>
      <xdr:col>6</xdr:col>
      <xdr:colOff>209549</xdr:colOff>
      <xdr:row>20</xdr:row>
      <xdr:rowOff>209550</xdr:rowOff>
    </xdr:from>
    <xdr:to>
      <xdr:col>8</xdr:col>
      <xdr:colOff>657224</xdr:colOff>
      <xdr:row>22</xdr:row>
      <xdr:rowOff>200026</xdr:rowOff>
    </xdr:to>
    <xdr:sp macro="" textlink="">
      <xdr:nvSpPr>
        <xdr:cNvPr id="82" name="フローチャート: 定義済み処理 81">
          <a:extLst>
            <a:ext uri="{FF2B5EF4-FFF2-40B4-BE49-F238E27FC236}">
              <a16:creationId xmlns:a16="http://schemas.microsoft.com/office/drawing/2014/main" id="{00000000-0008-0000-0000-000052000000}"/>
            </a:ext>
          </a:extLst>
        </xdr:cNvPr>
        <xdr:cNvSpPr/>
      </xdr:nvSpPr>
      <xdr:spPr bwMode="auto">
        <a:xfrm>
          <a:off x="4324349" y="4781550"/>
          <a:ext cx="1819275" cy="447676"/>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参加者</a:t>
          </a:r>
          <a:endParaRPr kumimoji="1" lang="en-US" altLang="ja-JP" sz="1300" b="1"/>
        </a:p>
      </xdr:txBody>
    </xdr:sp>
    <xdr:clientData/>
  </xdr:twoCellAnchor>
  <xdr:twoCellAnchor>
    <xdr:from>
      <xdr:col>3</xdr:col>
      <xdr:colOff>638175</xdr:colOff>
      <xdr:row>20</xdr:row>
      <xdr:rowOff>190499</xdr:rowOff>
    </xdr:from>
    <xdr:to>
      <xdr:col>5</xdr:col>
      <xdr:colOff>257175</xdr:colOff>
      <xdr:row>23</xdr:row>
      <xdr:rowOff>28574</xdr:rowOff>
    </xdr:to>
    <xdr:sp macro="" textlink="">
      <xdr:nvSpPr>
        <xdr:cNvPr id="81" name="フローチャート: 書類 80">
          <a:extLst>
            <a:ext uri="{FF2B5EF4-FFF2-40B4-BE49-F238E27FC236}">
              <a16:creationId xmlns:a16="http://schemas.microsoft.com/office/drawing/2014/main" id="{00000000-0008-0000-0000-000051000000}"/>
            </a:ext>
          </a:extLst>
        </xdr:cNvPr>
        <xdr:cNvSpPr/>
      </xdr:nvSpPr>
      <xdr:spPr bwMode="auto">
        <a:xfrm>
          <a:off x="2695575" y="4762499"/>
          <a:ext cx="990600" cy="523875"/>
        </a:xfrm>
        <a:prstGeom prst="flowChartDocumen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t>託児のご案内</a:t>
          </a:r>
        </a:p>
      </xdr:txBody>
    </xdr:sp>
    <xdr:clientData/>
  </xdr:twoCellAnchor>
  <xdr:twoCellAnchor>
    <xdr:from>
      <xdr:col>7</xdr:col>
      <xdr:colOff>19050</xdr:colOff>
      <xdr:row>22</xdr:row>
      <xdr:rowOff>142875</xdr:rowOff>
    </xdr:from>
    <xdr:to>
      <xdr:col>8</xdr:col>
      <xdr:colOff>638176</xdr:colOff>
      <xdr:row>23</xdr:row>
      <xdr:rowOff>180975</xdr:rowOff>
    </xdr:to>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4819650" y="5172075"/>
          <a:ext cx="1304926"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託児希望者各自で申込み</a:t>
          </a:r>
        </a:p>
      </xdr:txBody>
    </xdr:sp>
    <xdr:clientData/>
  </xdr:twoCellAnchor>
  <xdr:oneCellAnchor>
    <xdr:from>
      <xdr:col>4</xdr:col>
      <xdr:colOff>264795</xdr:colOff>
      <xdr:row>8</xdr:row>
      <xdr:rowOff>116205</xdr:rowOff>
    </xdr:from>
    <xdr:ext cx="3134191" cy="306879"/>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3007995" y="1945005"/>
          <a:ext cx="3134191"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00"/>
            <a:t>※</a:t>
          </a:r>
          <a:r>
            <a:rPr kumimoji="1" lang="ja-JP" altLang="en-US" sz="1000"/>
            <a:t>詳しくは家庭教育講座の手引きをご覧ください。</a:t>
          </a:r>
        </a:p>
      </xdr:txBody>
    </xdr:sp>
    <xdr:clientData/>
  </xdr:oneCellAnchor>
  <xdr:twoCellAnchor>
    <xdr:from>
      <xdr:col>6</xdr:col>
      <xdr:colOff>428625</xdr:colOff>
      <xdr:row>27</xdr:row>
      <xdr:rowOff>104775</xdr:rowOff>
    </xdr:from>
    <xdr:to>
      <xdr:col>7</xdr:col>
      <xdr:colOff>476250</xdr:colOff>
      <xdr:row>28</xdr:row>
      <xdr:rowOff>219075</xdr:rowOff>
    </xdr:to>
    <xdr:sp macro="" textlink="">
      <xdr:nvSpPr>
        <xdr:cNvPr id="50" name="フローチャート: 書類 49">
          <a:extLst>
            <a:ext uri="{FF2B5EF4-FFF2-40B4-BE49-F238E27FC236}">
              <a16:creationId xmlns:a16="http://schemas.microsoft.com/office/drawing/2014/main" id="{00000000-0008-0000-0000-000032000000}"/>
            </a:ext>
          </a:extLst>
        </xdr:cNvPr>
        <xdr:cNvSpPr/>
      </xdr:nvSpPr>
      <xdr:spPr bwMode="auto">
        <a:xfrm>
          <a:off x="4543425" y="6276975"/>
          <a:ext cx="733425" cy="342900"/>
        </a:xfrm>
        <a:prstGeom prst="flowChartDocumen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b" upright="1"/>
        <a:lstStyle/>
        <a:p>
          <a:pPr algn="l"/>
          <a:r>
            <a:rPr kumimoji="1" lang="ja-JP" altLang="en-US" sz="1100"/>
            <a:t>　依頼文</a:t>
          </a:r>
        </a:p>
      </xdr:txBody>
    </xdr:sp>
    <xdr:clientData/>
  </xdr:twoCellAnchor>
  <xdr:twoCellAnchor>
    <xdr:from>
      <xdr:col>0</xdr:col>
      <xdr:colOff>76200</xdr:colOff>
      <xdr:row>28</xdr:row>
      <xdr:rowOff>86815</xdr:rowOff>
    </xdr:from>
    <xdr:to>
      <xdr:col>2</xdr:col>
      <xdr:colOff>533400</xdr:colOff>
      <xdr:row>30</xdr:row>
      <xdr:rowOff>94435</xdr:rowOff>
    </xdr:to>
    <xdr:sp macro="" textlink="">
      <xdr:nvSpPr>
        <xdr:cNvPr id="11" name="フローチャート: 定義済み処理 10">
          <a:extLst>
            <a:ext uri="{FF2B5EF4-FFF2-40B4-BE49-F238E27FC236}">
              <a16:creationId xmlns:a16="http://schemas.microsoft.com/office/drawing/2014/main" id="{00000000-0008-0000-0000-00000B000000}"/>
            </a:ext>
          </a:extLst>
        </xdr:cNvPr>
        <xdr:cNvSpPr/>
      </xdr:nvSpPr>
      <xdr:spPr bwMode="auto">
        <a:xfrm>
          <a:off x="76200" y="6487615"/>
          <a:ext cx="1828800" cy="464820"/>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⑥参加者を募る</a:t>
          </a:r>
          <a:endParaRPr kumimoji="1" lang="en-US" altLang="ja-JP" sz="1300" b="1"/>
        </a:p>
      </xdr:txBody>
    </xdr:sp>
    <xdr:clientData/>
  </xdr:twoCellAnchor>
  <xdr:twoCellAnchor>
    <xdr:from>
      <xdr:col>0</xdr:col>
      <xdr:colOff>76200</xdr:colOff>
      <xdr:row>31</xdr:row>
      <xdr:rowOff>200571</xdr:rowOff>
    </xdr:from>
    <xdr:to>
      <xdr:col>2</xdr:col>
      <xdr:colOff>533400</xdr:colOff>
      <xdr:row>33</xdr:row>
      <xdr:rowOff>208191</xdr:rowOff>
    </xdr:to>
    <xdr:sp macro="" textlink="">
      <xdr:nvSpPr>
        <xdr:cNvPr id="12" name="フローチャート: 定義済み処理 11">
          <a:extLst>
            <a:ext uri="{FF2B5EF4-FFF2-40B4-BE49-F238E27FC236}">
              <a16:creationId xmlns:a16="http://schemas.microsoft.com/office/drawing/2014/main" id="{00000000-0008-0000-0000-00000C000000}"/>
            </a:ext>
          </a:extLst>
        </xdr:cNvPr>
        <xdr:cNvSpPr/>
      </xdr:nvSpPr>
      <xdr:spPr bwMode="auto">
        <a:xfrm>
          <a:off x="76200" y="7287171"/>
          <a:ext cx="1828800" cy="464820"/>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⑦講座の運営</a:t>
          </a:r>
          <a:endParaRPr kumimoji="1" lang="en-US" altLang="ja-JP" sz="1300" b="1"/>
        </a:p>
      </xdr:txBody>
    </xdr:sp>
    <xdr:clientData/>
  </xdr:twoCellAnchor>
  <xdr:twoCellAnchor>
    <xdr:from>
      <xdr:col>0</xdr:col>
      <xdr:colOff>85724</xdr:colOff>
      <xdr:row>24</xdr:row>
      <xdr:rowOff>209549</xdr:rowOff>
    </xdr:from>
    <xdr:to>
      <xdr:col>2</xdr:col>
      <xdr:colOff>533399</xdr:colOff>
      <xdr:row>26</xdr:row>
      <xdr:rowOff>209278</xdr:rowOff>
    </xdr:to>
    <xdr:sp macro="" textlink="">
      <xdr:nvSpPr>
        <xdr:cNvPr id="10" name="フローチャート: 定義済み処理 9">
          <a:extLst>
            <a:ext uri="{FF2B5EF4-FFF2-40B4-BE49-F238E27FC236}">
              <a16:creationId xmlns:a16="http://schemas.microsoft.com/office/drawing/2014/main" id="{00000000-0008-0000-0000-00000A000000}"/>
            </a:ext>
          </a:extLst>
        </xdr:cNvPr>
        <xdr:cNvSpPr/>
      </xdr:nvSpPr>
      <xdr:spPr bwMode="auto">
        <a:xfrm>
          <a:off x="85724" y="5695949"/>
          <a:ext cx="1819275" cy="456929"/>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⑤</a:t>
          </a:r>
          <a:r>
            <a:rPr kumimoji="1" lang="ja-JP" altLang="en-US" sz="1100" b="1"/>
            <a:t>フォームから申請</a:t>
          </a:r>
          <a:endParaRPr kumimoji="1" lang="en-US" altLang="ja-JP" sz="1300" b="1"/>
        </a:p>
      </xdr:txBody>
    </xdr:sp>
    <xdr:clientData/>
  </xdr:twoCellAnchor>
  <xdr:twoCellAnchor editAs="oneCell">
    <xdr:from>
      <xdr:col>0</xdr:col>
      <xdr:colOff>228600</xdr:colOff>
      <xdr:row>3</xdr:row>
      <xdr:rowOff>95250</xdr:rowOff>
    </xdr:from>
    <xdr:to>
      <xdr:col>1</xdr:col>
      <xdr:colOff>371475</xdr:colOff>
      <xdr:row>7</xdr:row>
      <xdr:rowOff>9525</xdr:rowOff>
    </xdr:to>
    <xdr:pic>
      <xdr:nvPicPr>
        <xdr:cNvPr id="54" name="図 53">
          <a:extLst>
            <a:ext uri="{FF2B5EF4-FFF2-40B4-BE49-F238E27FC236}">
              <a16:creationId xmlns:a16="http://schemas.microsoft.com/office/drawing/2014/main" id="{00000000-0008-0000-0000-00003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781050"/>
          <a:ext cx="813435" cy="828675"/>
        </a:xfrm>
        <a:prstGeom prst="rect">
          <a:avLst/>
        </a:prstGeom>
      </xdr:spPr>
    </xdr:pic>
    <xdr:clientData/>
  </xdr:twoCellAnchor>
  <xdr:twoCellAnchor>
    <xdr:from>
      <xdr:col>1</xdr:col>
      <xdr:colOff>628650</xdr:colOff>
      <xdr:row>3</xdr:row>
      <xdr:rowOff>161925</xdr:rowOff>
    </xdr:from>
    <xdr:to>
      <xdr:col>4</xdr:col>
      <xdr:colOff>276225</xdr:colOff>
      <xdr:row>5</xdr:row>
      <xdr:rowOff>19050</xdr:rowOff>
    </xdr:to>
    <xdr:sp macro="" textlink="">
      <xdr:nvSpPr>
        <xdr:cNvPr id="21" name="角丸四角形吹き出し 20">
          <a:extLst>
            <a:ext uri="{FF2B5EF4-FFF2-40B4-BE49-F238E27FC236}">
              <a16:creationId xmlns:a16="http://schemas.microsoft.com/office/drawing/2014/main" id="{00000000-0008-0000-0000-000015000000}"/>
            </a:ext>
          </a:extLst>
        </xdr:cNvPr>
        <xdr:cNvSpPr/>
      </xdr:nvSpPr>
      <xdr:spPr bwMode="auto">
        <a:xfrm>
          <a:off x="1299210" y="847725"/>
          <a:ext cx="1659255" cy="314325"/>
        </a:xfrm>
        <a:prstGeom prst="wedgeRoundRectCallout">
          <a:avLst>
            <a:gd name="adj1" fmla="val -56625"/>
            <a:gd name="adj2" fmla="val -2042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a:t>　</a:t>
          </a:r>
          <a:r>
            <a:rPr kumimoji="1" lang="en-US" altLang="ja-JP" sz="1100"/>
            <a:t>WEB</a:t>
          </a:r>
          <a:r>
            <a:rPr kumimoji="1" lang="ja-JP" altLang="en-US" sz="1100"/>
            <a:t>申請はこちらから</a:t>
          </a:r>
        </a:p>
      </xdr:txBody>
    </xdr:sp>
    <xdr:clientData/>
  </xdr:twoCellAnchor>
  <xdr:oneCellAnchor>
    <xdr:from>
      <xdr:col>1</xdr:col>
      <xdr:colOff>619125</xdr:colOff>
      <xdr:row>4</xdr:row>
      <xdr:rowOff>200025</xdr:rowOff>
    </xdr:from>
    <xdr:ext cx="2842253" cy="400050"/>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304925" y="1114425"/>
          <a:ext cx="2842253" cy="400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spcAft>
              <a:spcPts val="0"/>
            </a:spcAft>
          </a:pPr>
          <a:r>
            <a:rPr kumimoji="1" lang="en-US" altLang="ja-JP" sz="1100"/>
            <a:t>URL</a:t>
          </a:r>
          <a:r>
            <a:rPr kumimoji="1" lang="ja-JP" altLang="en-US" sz="1100"/>
            <a:t>：</a:t>
          </a:r>
          <a:r>
            <a:rPr lang="en-US" altLang="ja-JP" sz="1100" u="sng" kern="100">
              <a:solidFill>
                <a:srgbClr val="009688"/>
              </a:solidFill>
              <a:effectLst/>
              <a:latin typeface="Arial" panose="020B0604020202020204" pitchFamily="34" charset="0"/>
              <a:ea typeface="游明朝" panose="02020400000000000000" pitchFamily="18" charset="-128"/>
              <a:cs typeface="Times New Roman" panose="02020603050405020304" pitchFamily="18" charset="0"/>
              <a:hlinkClick xmlns:r="http://schemas.openxmlformats.org/officeDocument/2006/relationships" r:id=""/>
            </a:rPr>
            <a:t>https://logoform.jp/form/kubz/605576</a:t>
          </a:r>
          <a:endParaRPr lang="ja-JP" alt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r>
            <a:rPr kumimoji="1" lang="ja-JP" altLang="en-US" sz="1100"/>
            <a:t>　</a:t>
          </a:r>
        </a:p>
      </xdr:txBody>
    </xdr:sp>
    <xdr:clientData/>
  </xdr:oneCellAnchor>
  <xdr:twoCellAnchor>
    <xdr:from>
      <xdr:col>0</xdr:col>
      <xdr:colOff>0</xdr:colOff>
      <xdr:row>7</xdr:row>
      <xdr:rowOff>190500</xdr:rowOff>
    </xdr:from>
    <xdr:to>
      <xdr:col>8</xdr:col>
      <xdr:colOff>624840</xdr:colOff>
      <xdr:row>7</xdr:row>
      <xdr:rowOff>190500</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bwMode="auto">
        <a:xfrm>
          <a:off x="0" y="1790700"/>
          <a:ext cx="5989320" cy="0"/>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2</xdr:col>
      <xdr:colOff>476250</xdr:colOff>
      <xdr:row>7</xdr:row>
      <xdr:rowOff>5715</xdr:rowOff>
    </xdr:from>
    <xdr:ext cx="2518638" cy="3928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847850" y="1605915"/>
          <a:ext cx="2518638" cy="3928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en-US" altLang="ja-JP" sz="1400" b="1"/>
            <a:t>【</a:t>
          </a:r>
          <a:r>
            <a:rPr kumimoji="1" lang="ja-JP" altLang="en-US" sz="1400" b="1"/>
            <a:t>家庭教育講座実施の流れ</a:t>
          </a:r>
          <a:r>
            <a:rPr kumimoji="1" lang="en-US" altLang="ja-JP" sz="1400" b="1"/>
            <a:t>】</a:t>
          </a:r>
          <a:endParaRPr kumimoji="1" lang="ja-JP" altLang="en-US" sz="1400" b="1"/>
        </a:p>
      </xdr:txBody>
    </xdr:sp>
    <xdr:clientData/>
  </xdr:oneCellAnchor>
  <xdr:oneCellAnchor>
    <xdr:from>
      <xdr:col>3</xdr:col>
      <xdr:colOff>638175</xdr:colOff>
      <xdr:row>21</xdr:row>
      <xdr:rowOff>200025</xdr:rowOff>
    </xdr:from>
    <xdr:ext cx="569387" cy="306879"/>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2695575" y="5000625"/>
          <a:ext cx="569387"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様式３</a:t>
          </a:r>
        </a:p>
      </xdr:txBody>
    </xdr:sp>
    <xdr:clientData/>
  </xdr:oneCellAnchor>
  <xdr:twoCellAnchor>
    <xdr:from>
      <xdr:col>3</xdr:col>
      <xdr:colOff>609600</xdr:colOff>
      <xdr:row>27</xdr:row>
      <xdr:rowOff>9525</xdr:rowOff>
    </xdr:from>
    <xdr:to>
      <xdr:col>6</xdr:col>
      <xdr:colOff>371475</xdr:colOff>
      <xdr:row>28</xdr:row>
      <xdr:rowOff>114300</xdr:rowOff>
    </xdr:to>
    <xdr:sp macro="" textlink="">
      <xdr:nvSpPr>
        <xdr:cNvPr id="9" name="テキスト ボックス 8">
          <a:extLst>
            <a:ext uri="{FF2B5EF4-FFF2-40B4-BE49-F238E27FC236}">
              <a16:creationId xmlns:a16="http://schemas.microsoft.com/office/drawing/2014/main" id="{FE15124C-1F12-7652-22CE-59F8FB26B006}"/>
            </a:ext>
          </a:extLst>
        </xdr:cNvPr>
        <xdr:cNvSpPr txBox="1"/>
      </xdr:nvSpPr>
      <xdr:spPr>
        <a:xfrm>
          <a:off x="2667000" y="6181725"/>
          <a:ext cx="18192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フォームにて承認の連絡</a:t>
          </a:r>
        </a:p>
      </xdr:txBody>
    </xdr:sp>
    <xdr:clientData/>
  </xdr:twoCellAnchor>
  <xdr:twoCellAnchor>
    <xdr:from>
      <xdr:col>1</xdr:col>
      <xdr:colOff>523875</xdr:colOff>
      <xdr:row>25</xdr:row>
      <xdr:rowOff>200024</xdr:rowOff>
    </xdr:from>
    <xdr:to>
      <xdr:col>2</xdr:col>
      <xdr:colOff>485775</xdr:colOff>
      <xdr:row>27</xdr:row>
      <xdr:rowOff>76199</xdr:rowOff>
    </xdr:to>
    <xdr:sp macro="" textlink="">
      <xdr:nvSpPr>
        <xdr:cNvPr id="18" name="テキスト ボックス 17">
          <a:extLst>
            <a:ext uri="{FF2B5EF4-FFF2-40B4-BE49-F238E27FC236}">
              <a16:creationId xmlns:a16="http://schemas.microsoft.com/office/drawing/2014/main" id="{F6F529FC-1F4B-03E1-0236-886163118446}"/>
            </a:ext>
          </a:extLst>
        </xdr:cNvPr>
        <xdr:cNvSpPr txBox="1"/>
      </xdr:nvSpPr>
      <xdr:spPr>
        <a:xfrm>
          <a:off x="1209675" y="5915024"/>
          <a:ext cx="6477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1</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415638</xdr:colOff>
      <xdr:row>13</xdr:row>
      <xdr:rowOff>96982</xdr:rowOff>
    </xdr:from>
    <xdr:to>
      <xdr:col>13</xdr:col>
      <xdr:colOff>1025236</xdr:colOff>
      <xdr:row>16</xdr:row>
      <xdr:rowOff>55418</xdr:rowOff>
    </xdr:to>
    <xdr:sp macro="" textlink="">
      <xdr:nvSpPr>
        <xdr:cNvPr id="2" name="正方形/長方形 1">
          <a:extLst>
            <a:ext uri="{FF2B5EF4-FFF2-40B4-BE49-F238E27FC236}">
              <a16:creationId xmlns:a16="http://schemas.microsoft.com/office/drawing/2014/main" id="{D0C6C5F9-CE8B-4279-8448-04F124EFBF0A}"/>
            </a:ext>
          </a:extLst>
        </xdr:cNvPr>
        <xdr:cNvSpPr/>
      </xdr:nvSpPr>
      <xdr:spPr bwMode="auto">
        <a:xfrm>
          <a:off x="12455238" y="6109162"/>
          <a:ext cx="1280158" cy="1672936"/>
        </a:xfrm>
        <a:prstGeom prst="rect">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18288" tIns="0" rIns="0" bIns="0" rtlCol="0" anchor="ctr" upright="1"/>
        <a:lstStyle/>
        <a:p>
          <a:pPr algn="ctr"/>
          <a:r>
            <a:rPr kumimoji="1" lang="ja-JP" altLang="en-US" sz="1100"/>
            <a:t>計算用</a:t>
          </a:r>
        </a:p>
      </xdr:txBody>
    </xdr:sp>
    <xdr:clientData/>
  </xdr:twoCellAnchor>
  <xdr:twoCellAnchor>
    <xdr:from>
      <xdr:col>0</xdr:col>
      <xdr:colOff>76201</xdr:colOff>
      <xdr:row>0</xdr:row>
      <xdr:rowOff>152400</xdr:rowOff>
    </xdr:from>
    <xdr:to>
      <xdr:col>2</xdr:col>
      <xdr:colOff>293915</xdr:colOff>
      <xdr:row>0</xdr:row>
      <xdr:rowOff>489858</xdr:rowOff>
    </xdr:to>
    <xdr:sp macro="" textlink="">
      <xdr:nvSpPr>
        <xdr:cNvPr id="3" name="正方形/長方形 2">
          <a:extLst>
            <a:ext uri="{FF2B5EF4-FFF2-40B4-BE49-F238E27FC236}">
              <a16:creationId xmlns:a16="http://schemas.microsoft.com/office/drawing/2014/main" id="{E3000DB9-F036-4866-A022-DFEE2A64C678}"/>
            </a:ext>
          </a:extLst>
        </xdr:cNvPr>
        <xdr:cNvSpPr/>
      </xdr:nvSpPr>
      <xdr:spPr bwMode="auto">
        <a:xfrm>
          <a:off x="76201" y="152400"/>
          <a:ext cx="2374174" cy="33745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400">
              <a:latin typeface="+mn-ea"/>
              <a:ea typeface="+mn-ea"/>
            </a:rPr>
            <a:t>【</a:t>
          </a:r>
          <a:r>
            <a:rPr kumimoji="1" lang="ja-JP" altLang="en-US" sz="1400">
              <a:latin typeface="+mn-ea"/>
              <a:ea typeface="+mn-ea"/>
            </a:rPr>
            <a:t>様式１　Ｐ→教</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13</xdr:col>
      <xdr:colOff>1011382</xdr:colOff>
      <xdr:row>12</xdr:row>
      <xdr:rowOff>55418</xdr:rowOff>
    </xdr:from>
    <xdr:to>
      <xdr:col>14</xdr:col>
      <xdr:colOff>928254</xdr:colOff>
      <xdr:row>12</xdr:row>
      <xdr:rowOff>512619</xdr:rowOff>
    </xdr:to>
    <xdr:sp macro="" textlink="">
      <xdr:nvSpPr>
        <xdr:cNvPr id="4" name="正方形/長方形 3">
          <a:extLst>
            <a:ext uri="{FF2B5EF4-FFF2-40B4-BE49-F238E27FC236}">
              <a16:creationId xmlns:a16="http://schemas.microsoft.com/office/drawing/2014/main" id="{186CB823-6BE2-42DF-A54D-159DC3DCB4C3}"/>
            </a:ext>
          </a:extLst>
        </xdr:cNvPr>
        <xdr:cNvSpPr/>
      </xdr:nvSpPr>
      <xdr:spPr bwMode="auto">
        <a:xfrm>
          <a:off x="13721542" y="5496098"/>
          <a:ext cx="1280852" cy="457201"/>
        </a:xfrm>
        <a:prstGeom prst="rect">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18288" tIns="0" rIns="0" bIns="0" rtlCol="0" anchor="ctr" upright="1"/>
        <a:lstStyle/>
        <a:p>
          <a:pPr algn="ctr"/>
          <a:r>
            <a:rPr kumimoji="1" lang="ja-JP" altLang="en-US" sz="1100"/>
            <a:t>計算用</a:t>
          </a:r>
        </a:p>
      </xdr:txBody>
    </xdr:sp>
    <xdr:clientData/>
  </xdr:twoCellAnchor>
  <xdr:twoCellAnchor>
    <xdr:from>
      <xdr:col>14</xdr:col>
      <xdr:colOff>789706</xdr:colOff>
      <xdr:row>2</xdr:row>
      <xdr:rowOff>27709</xdr:rowOff>
    </xdr:from>
    <xdr:to>
      <xdr:col>17</xdr:col>
      <xdr:colOff>443345</xdr:colOff>
      <xdr:row>3</xdr:row>
      <xdr:rowOff>27709</xdr:rowOff>
    </xdr:to>
    <xdr:sp macro="" textlink="">
      <xdr:nvSpPr>
        <xdr:cNvPr id="5" name="正方形/長方形 4">
          <a:extLst>
            <a:ext uri="{FF2B5EF4-FFF2-40B4-BE49-F238E27FC236}">
              <a16:creationId xmlns:a16="http://schemas.microsoft.com/office/drawing/2014/main" id="{416BA1FD-7837-459F-9C72-5F15B70DDFD0}"/>
            </a:ext>
          </a:extLst>
        </xdr:cNvPr>
        <xdr:cNvSpPr/>
      </xdr:nvSpPr>
      <xdr:spPr bwMode="auto">
        <a:xfrm>
          <a:off x="14863846" y="1170709"/>
          <a:ext cx="2084419" cy="495300"/>
        </a:xfrm>
        <a:prstGeom prst="rect">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18288" tIns="0" rIns="0" bIns="0" rtlCol="0" anchor="ctr" upright="1"/>
        <a:lstStyle/>
        <a:p>
          <a:pPr algn="ctr"/>
          <a:r>
            <a:rPr kumimoji="1" lang="ja-JP" altLang="en-US" sz="1100"/>
            <a:t>計算用</a:t>
          </a:r>
        </a:p>
      </xdr:txBody>
    </xdr:sp>
    <xdr:clientData/>
  </xdr:twoCellAnchor>
  <xdr:twoCellAnchor>
    <xdr:from>
      <xdr:col>9</xdr:col>
      <xdr:colOff>13856</xdr:colOff>
      <xdr:row>0</xdr:row>
      <xdr:rowOff>166254</xdr:rowOff>
    </xdr:from>
    <xdr:to>
      <xdr:col>10</xdr:col>
      <xdr:colOff>1136073</xdr:colOff>
      <xdr:row>1</xdr:row>
      <xdr:rowOff>360217</xdr:rowOff>
    </xdr:to>
    <xdr:sp macro="" textlink="">
      <xdr:nvSpPr>
        <xdr:cNvPr id="7" name="テキスト ボックス 6">
          <a:extLst>
            <a:ext uri="{FF2B5EF4-FFF2-40B4-BE49-F238E27FC236}">
              <a16:creationId xmlns:a16="http://schemas.microsoft.com/office/drawing/2014/main" id="{1553D1CA-C9B6-6F6A-8DE4-B0B2BFD7D0D1}"/>
            </a:ext>
          </a:extLst>
        </xdr:cNvPr>
        <xdr:cNvSpPr txBox="1"/>
      </xdr:nvSpPr>
      <xdr:spPr>
        <a:xfrm>
          <a:off x="9531929" y="166254"/>
          <a:ext cx="1565562" cy="84512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b="1">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90778</xdr:colOff>
      <xdr:row>23</xdr:row>
      <xdr:rowOff>123245</xdr:rowOff>
    </xdr:from>
    <xdr:to>
      <xdr:col>4</xdr:col>
      <xdr:colOff>198783</xdr:colOff>
      <xdr:row>25</xdr:row>
      <xdr:rowOff>92765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bwMode="auto">
        <a:xfrm>
          <a:off x="90778" y="5381045"/>
          <a:ext cx="2790245" cy="426720"/>
        </a:xfrm>
        <a:prstGeom prst="round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600"/>
            <a:t>家庭教育講座　託児申込書</a:t>
          </a:r>
          <a:endParaRPr kumimoji="1" lang="en-US" altLang="ja-JP" sz="1600"/>
        </a:p>
        <a:p>
          <a:pPr algn="l"/>
          <a:endParaRPr kumimoji="1" lang="ja-JP" altLang="en-US" sz="1600"/>
        </a:p>
      </xdr:txBody>
    </xdr:sp>
    <xdr:clientData/>
  </xdr:twoCellAnchor>
  <xdr:twoCellAnchor>
    <xdr:from>
      <xdr:col>3</xdr:col>
      <xdr:colOff>297180</xdr:colOff>
      <xdr:row>22</xdr:row>
      <xdr:rowOff>129540</xdr:rowOff>
    </xdr:from>
    <xdr:to>
      <xdr:col>5</xdr:col>
      <xdr:colOff>350520</xdr:colOff>
      <xdr:row>23</xdr:row>
      <xdr:rowOff>76200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bwMode="auto">
        <a:xfrm>
          <a:off x="2308860" y="5158740"/>
          <a:ext cx="1394460" cy="17526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t>切り取り</a:t>
          </a:r>
          <a:endParaRPr kumimoji="1" lang="en-US" altLang="ja-JP" sz="1100"/>
        </a:p>
      </xdr:txBody>
    </xdr:sp>
    <xdr:clientData/>
  </xdr:twoCellAnchor>
  <xdr:twoCellAnchor>
    <xdr:from>
      <xdr:col>9</xdr:col>
      <xdr:colOff>74544</xdr:colOff>
      <xdr:row>36</xdr:row>
      <xdr:rowOff>8282</xdr:rowOff>
    </xdr:from>
    <xdr:to>
      <xdr:col>10</xdr:col>
      <xdr:colOff>33131</xdr:colOff>
      <xdr:row>37</xdr:row>
      <xdr:rowOff>49696</xdr:rowOff>
    </xdr:to>
    <xdr:sp macro="" textlink="">
      <xdr:nvSpPr>
        <xdr:cNvPr id="4" name="楕円 3">
          <a:extLst>
            <a:ext uri="{FF2B5EF4-FFF2-40B4-BE49-F238E27FC236}">
              <a16:creationId xmlns:a16="http://schemas.microsoft.com/office/drawing/2014/main" id="{00000000-0008-0000-0300-000004000000}"/>
            </a:ext>
          </a:extLst>
        </xdr:cNvPr>
        <xdr:cNvSpPr/>
      </xdr:nvSpPr>
      <xdr:spPr bwMode="auto">
        <a:xfrm>
          <a:off x="6109584" y="8237882"/>
          <a:ext cx="629147" cy="270014"/>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115956</xdr:colOff>
      <xdr:row>28</xdr:row>
      <xdr:rowOff>24849</xdr:rowOff>
    </xdr:from>
    <xdr:to>
      <xdr:col>10</xdr:col>
      <xdr:colOff>33129</xdr:colOff>
      <xdr:row>29</xdr:row>
      <xdr:rowOff>149090</xdr:rowOff>
    </xdr:to>
    <xdr:sp macro="" textlink="">
      <xdr:nvSpPr>
        <xdr:cNvPr id="5" name="楕円 4">
          <a:extLst>
            <a:ext uri="{FF2B5EF4-FFF2-40B4-BE49-F238E27FC236}">
              <a16:creationId xmlns:a16="http://schemas.microsoft.com/office/drawing/2014/main" id="{00000000-0008-0000-0300-000005000000}"/>
            </a:ext>
          </a:extLst>
        </xdr:cNvPr>
        <xdr:cNvSpPr/>
      </xdr:nvSpPr>
      <xdr:spPr bwMode="auto">
        <a:xfrm>
          <a:off x="6150996" y="6425649"/>
          <a:ext cx="587733" cy="352841"/>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7</xdr:col>
      <xdr:colOff>662609</xdr:colOff>
      <xdr:row>23</xdr:row>
      <xdr:rowOff>198782</xdr:rowOff>
    </xdr:from>
    <xdr:ext cx="704020" cy="704020"/>
    <xdr:pic>
      <xdr:nvPicPr>
        <xdr:cNvPr id="6" name="図 5" descr="C:\Users\ir088763399\AppData\Local\Microsoft\Windows\INetCache\Content.MSO\3BB71A42.tmp">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6529" y="5456582"/>
          <a:ext cx="704020" cy="704020"/>
        </a:xfrm>
        <a:prstGeom prst="rect">
          <a:avLst/>
        </a:prstGeom>
        <a:noFill/>
        <a:ln>
          <a:noFill/>
        </a:ln>
      </xdr:spPr>
    </xdr:pic>
    <xdr:clientData/>
  </xdr:oneCellAnchor>
  <xdr:oneCellAnchor>
    <xdr:from>
      <xdr:col>6</xdr:col>
      <xdr:colOff>273324</xdr:colOff>
      <xdr:row>25</xdr:row>
      <xdr:rowOff>16566</xdr:rowOff>
    </xdr:from>
    <xdr:ext cx="1366143" cy="542456"/>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4296684" y="5731566"/>
          <a:ext cx="136614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spcCol="72000" rtlCol="0" anchor="t">
          <a:spAutoFit/>
        </a:bodyPr>
        <a:lstStyle/>
        <a:p>
          <a:pPr algn="l">
            <a:spcAft>
              <a:spcPts val="0"/>
            </a:spcAft>
          </a:pPr>
          <a:r>
            <a:rPr lang="en-US" altLang="ja-JP" sz="900" kern="0">
              <a:solidFill>
                <a:srgbClr val="009688"/>
              </a:solidFill>
              <a:effectLst/>
              <a:latin typeface="メイリオ" panose="020B0604030504040204" pitchFamily="50" charset="-128"/>
              <a:ea typeface="游明朝" panose="02020400000000000000" pitchFamily="18" charset="-128"/>
              <a:cs typeface="Arial" panose="020B0604020202020204" pitchFamily="34" charset="0"/>
              <a:hlinkClick xmlns:r="http://schemas.openxmlformats.org/officeDocument/2006/relationships" r:id=""/>
            </a:rPr>
            <a:t>https://logoform.jp/</a:t>
          </a:r>
        </a:p>
        <a:p>
          <a:pPr algn="l">
            <a:spcAft>
              <a:spcPts val="0"/>
            </a:spcAft>
          </a:pPr>
          <a:r>
            <a:rPr lang="en-US" altLang="ja-JP" sz="900" kern="0">
              <a:solidFill>
                <a:srgbClr val="009688"/>
              </a:solidFill>
              <a:effectLst/>
              <a:latin typeface="メイリオ" panose="020B0604030504040204" pitchFamily="50" charset="-128"/>
              <a:ea typeface="游明朝" panose="02020400000000000000" pitchFamily="18" charset="-128"/>
              <a:cs typeface="Arial" panose="020B0604020202020204" pitchFamily="34" charset="0"/>
              <a:hlinkClick xmlns:r="http://schemas.openxmlformats.org/officeDocument/2006/relationships" r:id=""/>
            </a:rPr>
            <a:t>form/kubz/600095</a:t>
          </a:r>
          <a:endParaRPr lang="ja-JP" altLang="ja-JP" sz="9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oneCellAnchor>
  <xdr:twoCellAnchor>
    <xdr:from>
      <xdr:col>6</xdr:col>
      <xdr:colOff>256760</xdr:colOff>
      <xdr:row>23</xdr:row>
      <xdr:rowOff>107674</xdr:rowOff>
    </xdr:from>
    <xdr:to>
      <xdr:col>8</xdr:col>
      <xdr:colOff>819977</xdr:colOff>
      <xdr:row>27</xdr:row>
      <xdr:rowOff>165652</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bwMode="auto">
        <a:xfrm>
          <a:off x="4280120" y="5365474"/>
          <a:ext cx="1751937" cy="972378"/>
        </a:xfrm>
        <a:prstGeom prst="round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6</xdr:col>
      <xdr:colOff>306456</xdr:colOff>
      <xdr:row>23</xdr:row>
      <xdr:rowOff>157371</xdr:rowOff>
    </xdr:from>
    <xdr:ext cx="1250675" cy="306879"/>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329816" y="5415171"/>
          <a:ext cx="1250675"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b="1" u="none"/>
            <a:t>WEB</a:t>
          </a:r>
          <a:r>
            <a:rPr kumimoji="1" lang="ja-JP" altLang="en-US" sz="1000" b="1" u="none"/>
            <a:t>申込はこちら</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9</xdr:col>
      <xdr:colOff>264795</xdr:colOff>
      <xdr:row>32</xdr:row>
      <xdr:rowOff>213360</xdr:rowOff>
    </xdr:from>
    <xdr:to>
      <xdr:col>10</xdr:col>
      <xdr:colOff>526324</xdr:colOff>
      <xdr:row>36</xdr:row>
      <xdr:rowOff>246925</xdr:rowOff>
    </xdr:to>
    <xdr:pic>
      <xdr:nvPicPr>
        <xdr:cNvPr id="2" name="図 3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93920" y="7633335"/>
          <a:ext cx="947329" cy="947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571499</xdr:colOff>
      <xdr:row>31</xdr:row>
      <xdr:rowOff>205740</xdr:rowOff>
    </xdr:from>
    <xdr:to>
      <xdr:col>10</xdr:col>
      <xdr:colOff>733424</xdr:colOff>
      <xdr:row>32</xdr:row>
      <xdr:rowOff>142875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bwMode="auto">
        <a:xfrm>
          <a:off x="4429124" y="7397115"/>
          <a:ext cx="1419225" cy="16573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800"/>
            <a:t>新宿区ＨＰ「家庭教育講座」</a:t>
          </a:r>
          <a:endParaRPr kumimoji="1" lang="en-US" altLang="ja-JP" sz="800"/>
        </a:p>
        <a:p>
          <a:pPr algn="ctr"/>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02&#35506;&#23554;&#29992;/550602&#22320;&#22495;&#36899;&#25658;&#12539;&#23478;&#24237;&#25945;&#32946;&#25512;&#36914;&#20418;/00_&#20418;&#23554;&#29992;/04_&#23478;&#24237;&#25945;&#32946;&#23398;&#32026;&#12539;&#35611;&#24231;/01%20&#38283;&#20652;&#21407;&#32681;/R07/&#9733;&#23455;&#26045;&#30003;&#35531;&#12522;&#12473;&#12488;&#65288;R7.0213&#26356;&#26032;&#65289;.xlsx" TargetMode="External" Type="http://schemas.openxmlformats.org/officeDocument/2006/relationships/externalLinkPath"/><Relationship Id="rId2" Target="file:///V:/02&#35506;&#23554;&#29992;/550602&#22320;&#22495;&#36899;&#25658;&#12539;&#23478;&#24237;&#25945;&#32946;&#25512;&#36914;&#20418;/00_&#20418;&#23554;&#29992;/04_&#23478;&#24237;&#25945;&#32946;&#23398;&#32026;&#12539;&#35611;&#24231;/01%20&#38283;&#20652;&#21407;&#32681;/R07/&#9733;&#23455;&#26045;&#30003;&#35531;&#12522;&#12473;&#12488;&#65288;R7.0213&#26356;&#26032;&#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
      <sheetName val="実施申請書・承認書"/>
      <sheetName val="起案文（謝礼あり）"/>
      <sheetName val="起案文（謝礼なし）"/>
      <sheetName val="起案文（謝礼ありアシスタント付）"/>
      <sheetName val="講師依頼文（個人用）"/>
      <sheetName val="講師依頼文（法人用）"/>
      <sheetName val="請求書"/>
      <sheetName val="R０6（講師名簿更新用）"/>
      <sheetName val="Sheet1"/>
    </sheetNames>
    <sheetDataSet>
      <sheetData sheetId="0">
        <row r="4">
          <cell r="A4" t="str">
            <v>4</v>
          </cell>
          <cell r="B4" t="str">
            <v>VK00000477</v>
          </cell>
          <cell r="C4" t="str">
            <v>2024-06-04T22:08:47</v>
          </cell>
          <cell r="D4" t="str">
            <v>受付</v>
          </cell>
          <cell r="E4" t="str">
            <v/>
          </cell>
          <cell r="F4" t="str">
            <v>オンライン</v>
          </cell>
          <cell r="G4" t="str">
            <v>受付</v>
          </cell>
          <cell r="H4" t="str">
            <v/>
          </cell>
          <cell r="I4" t="str">
            <v>未登録</v>
          </cell>
          <cell r="J4" t="str">
            <v/>
          </cell>
          <cell r="K4" t="str">
            <v>はい</v>
          </cell>
          <cell r="L4" t="str">
            <v>2024-06-04</v>
          </cell>
          <cell r="M4" t="str">
            <v>区立幼稚園・子ども園</v>
          </cell>
          <cell r="N4" t="str">
            <v>余丁町幼稚園</v>
          </cell>
          <cell r="O4" t="str">
            <v/>
          </cell>
          <cell r="P4" t="str">
            <v/>
          </cell>
          <cell r="Q4" t="str">
            <v/>
          </cell>
          <cell r="R4" t="str">
            <v>2024-06-17</v>
          </cell>
          <cell r="S4" t="str">
            <v>09:30-11:30</v>
          </cell>
          <cell r="T4" t="str">
            <v>若松地域センター　第1集会室</v>
          </cell>
          <cell r="U4" t="str">
            <v>なし</v>
          </cell>
          <cell r="V4"/>
          <cell r="W4"/>
          <cell r="X4"/>
          <cell r="Y4" t="str">
            <v>『子どもに伝わる魔法の言葉がけ』〜イライラ指示出しママから卒業！〜</v>
          </cell>
          <cell r="Z4" t="str">
            <v>子どもの意欲を引き出すための効果的な言葉がけを学ぶ。どうしたら子どもをやる気にさせられるのか、子どもの意欲を引き出す言葉がけや親の感情のコントロールの仕方などをテーマに、ワークショップ形式で体験しながら学習する。</v>
          </cell>
          <cell r="AA4" t="str">
            <v>島谷</v>
          </cell>
          <cell r="AB4" t="str">
            <v>留美</v>
          </cell>
          <cell r="AC4" t="str">
            <v>シマヤ</v>
          </cell>
          <cell r="AD4" t="str">
            <v>ルミ</v>
          </cell>
          <cell r="AE4" t="str">
            <v>09016016195</v>
          </cell>
          <cell r="AF4" t="str">
            <v>rumishimaya@jcom.zaq.ne.jp</v>
          </cell>
          <cell r="AG4" t="str">
            <v>親子カウンセラー・言葉がけコーチ</v>
          </cell>
          <cell r="AH4" t="str">
            <v>12,200円</v>
          </cell>
          <cell r="AI4" t="str">
            <v>2.0時間</v>
          </cell>
          <cell r="AJ4" t="str">
            <v>0人</v>
          </cell>
          <cell r="AK4"/>
          <cell r="AL4"/>
          <cell r="AM4"/>
          <cell r="AN4"/>
          <cell r="AO4"/>
          <cell r="AP4"/>
          <cell r="AQ4"/>
          <cell r="AR4"/>
          <cell r="AS4"/>
          <cell r="AT4" t="str">
            <v>個人</v>
          </cell>
          <cell r="AU4" t="str">
            <v>吉武</v>
          </cell>
          <cell r="AV4" t="str">
            <v>綾子</v>
          </cell>
          <cell r="AW4" t="str">
            <v>ヨシタケ</v>
          </cell>
          <cell r="AX4" t="str">
            <v>アヤコ</v>
          </cell>
          <cell r="AY4" t="str">
            <v>08012421019</v>
          </cell>
          <cell r="AZ4" t="str">
            <v>aya19870924@gmail.com</v>
          </cell>
          <cell r="BA4" t="str">
            <v>PTA副会長</v>
          </cell>
          <cell r="BB4" t="str">
            <v>新宿区立余丁町幼稚園 PTA</v>
          </cell>
          <cell r="BC4" t="str">
            <v>小野澤</v>
          </cell>
          <cell r="BD4" t="str">
            <v>茜</v>
          </cell>
        </row>
        <row r="5">
          <cell r="A5">
            <v>7</v>
          </cell>
          <cell r="B5" t="str">
            <v>VK00000797</v>
          </cell>
          <cell r="C5" t="str">
            <v>2024-07-09T17:46:24</v>
          </cell>
          <cell r="D5" t="str">
            <v>受付</v>
          </cell>
          <cell r="E5" t="str">
            <v/>
          </cell>
          <cell r="F5" t="str">
            <v>オンライン</v>
          </cell>
          <cell r="G5" t="str">
            <v>受付</v>
          </cell>
          <cell r="H5" t="str">
            <v/>
          </cell>
          <cell r="I5" t="str">
            <v>未登録</v>
          </cell>
          <cell r="J5" t="str">
            <v/>
          </cell>
          <cell r="K5" t="str">
            <v>はい</v>
          </cell>
          <cell r="L5" t="str">
            <v>2024-07-16</v>
          </cell>
          <cell r="M5" t="str">
            <v>区立幼稚園・子ども園</v>
          </cell>
          <cell r="N5" t="str">
            <v>市谷幼稚園</v>
          </cell>
          <cell r="R5" t="str">
            <v>2024-09-18</v>
          </cell>
          <cell r="S5" t="str">
            <v>9:30-10:30</v>
          </cell>
          <cell r="T5" t="str">
            <v>市谷幼稚園 お遊戯室</v>
          </cell>
          <cell r="U5" t="str">
            <v>あり</v>
          </cell>
          <cell r="V5"/>
          <cell r="W5"/>
          <cell r="X5"/>
          <cell r="Y5" t="str">
            <v>防災講習会</v>
          </cell>
          <cell r="Z5" t="str">
            <v>幼稚園近辺で地震に被災した場合の避難経路の確認と、日頃の備えとして揃えるべき防災グッズなどを学ぶ。</v>
          </cell>
          <cell r="AA5" t="str">
            <v>新宿区役所</v>
          </cell>
          <cell r="AB5" t="str">
            <v>危機管理課</v>
          </cell>
          <cell r="AC5" t="str">
            <v>シンジュククヤクショ</v>
          </cell>
          <cell r="AD5" t="str">
            <v>キキカンリカ</v>
          </cell>
          <cell r="AE5" t="str">
            <v>0352733874</v>
          </cell>
          <cell r="AF5" t="str">
            <v>kikanri01@city.shinjuku.lg.jp</v>
          </cell>
          <cell r="AG5" t="str">
            <v>危機管理課職員</v>
          </cell>
          <cell r="AH5" t="str">
            <v>0円</v>
          </cell>
          <cell r="AI5" t="str">
            <v>2.0時間</v>
          </cell>
          <cell r="AJ5" t="str">
            <v>0人</v>
          </cell>
          <cell r="AK5"/>
          <cell r="AL5"/>
          <cell r="AM5"/>
          <cell r="AN5"/>
          <cell r="AO5"/>
          <cell r="AP5"/>
          <cell r="AQ5"/>
          <cell r="AR5"/>
          <cell r="AS5"/>
          <cell r="AT5" t="str">
            <v>法人</v>
          </cell>
          <cell r="AU5" t="str">
            <v>柴田</v>
          </cell>
          <cell r="AV5" t="str">
            <v>亜希乃</v>
          </cell>
          <cell r="AW5" t="str">
            <v>シバタ</v>
          </cell>
          <cell r="AX5" t="str">
            <v>アキノ</v>
          </cell>
          <cell r="AY5" t="str">
            <v>07044343971</v>
          </cell>
          <cell r="AZ5" t="str">
            <v>happycocoqoo197@gmail.com</v>
          </cell>
          <cell r="BA5" t="str">
            <v/>
          </cell>
          <cell r="BB5" t="str">
            <v>市谷幼稚園おひさま会 学年代表</v>
          </cell>
          <cell r="BC5" t="str">
            <v>柴田</v>
          </cell>
          <cell r="BD5" t="str">
            <v>亜希乃</v>
          </cell>
        </row>
        <row r="6">
          <cell r="A6">
            <v>8</v>
          </cell>
          <cell r="B6" t="str">
            <v>VK00000895</v>
          </cell>
          <cell r="C6" t="str">
            <v>2024-07-10T21:54:17</v>
          </cell>
          <cell r="D6" t="str">
            <v>受付</v>
          </cell>
          <cell r="E6" t="str">
            <v/>
          </cell>
          <cell r="F6" t="str">
            <v>オンライン</v>
          </cell>
          <cell r="G6" t="str">
            <v>受付</v>
          </cell>
          <cell r="H6" t="str">
            <v/>
          </cell>
          <cell r="I6" t="str">
            <v>未登録</v>
          </cell>
          <cell r="J6" t="str">
            <v/>
          </cell>
          <cell r="K6" t="str">
            <v>はい</v>
          </cell>
          <cell r="L6" t="str">
            <v>2024-07-16</v>
          </cell>
          <cell r="M6" t="str">
            <v>区立幼稚園・子ども園</v>
          </cell>
          <cell r="N6" t="str">
            <v>西戸山幼稚園</v>
          </cell>
          <cell r="O6"/>
          <cell r="R6" t="str">
            <v>2024-09-18</v>
          </cell>
          <cell r="S6" t="str">
            <v>10:00-12:00</v>
          </cell>
          <cell r="T6" t="str">
            <v>新宿区立西戸山中学校　体育館</v>
          </cell>
          <cell r="U6" t="str">
            <v>あり</v>
          </cell>
          <cell r="V6"/>
          <cell r="W6"/>
          <cell r="X6"/>
          <cell r="Y6" t="str">
            <v>親子で楽しむヨガ体験〜心と体のコミュニケーション〜</v>
          </cell>
          <cell r="Z6" t="str">
            <v>親と子どもが一緒にヨガを体験することで、心と体のコミュニケーションを楽しむ。親子の絆を深めるきっかけづくりと、リフレッシュすることを目的とし、体の動かし方を学ぶ。</v>
          </cell>
          <cell r="AA6" t="str">
            <v>奥田</v>
          </cell>
          <cell r="AB6" t="str">
            <v>志織</v>
          </cell>
          <cell r="AC6" t="str">
            <v>オクダ</v>
          </cell>
          <cell r="AD6" t="str">
            <v>シオリ</v>
          </cell>
          <cell r="AE6" t="str">
            <v>08056156015</v>
          </cell>
          <cell r="AF6" t="str">
            <v>shiori.nui@gmail.com</v>
          </cell>
          <cell r="AG6" t="str">
            <v>Yoga Ed.公認キッズヨガインストラクター</v>
          </cell>
          <cell r="AH6" t="str">
            <v>10,500円</v>
          </cell>
          <cell r="AI6" t="str">
            <v>2.0時間</v>
          </cell>
          <cell r="AJ6" t="str">
            <v>1人</v>
          </cell>
          <cell r="AK6"/>
          <cell r="AL6"/>
          <cell r="AM6"/>
          <cell r="AN6"/>
          <cell r="AO6"/>
          <cell r="AP6"/>
          <cell r="AQ6"/>
          <cell r="AR6"/>
          <cell r="AS6"/>
          <cell r="AT6" t="str">
            <v>個人</v>
          </cell>
          <cell r="AU6" t="str">
            <v>荒井</v>
          </cell>
          <cell r="AV6" t="str">
            <v>美希</v>
          </cell>
          <cell r="AW6" t="str">
            <v>アライ</v>
          </cell>
          <cell r="AX6" t="str">
            <v>ミキ</v>
          </cell>
          <cell r="AY6" t="str">
            <v>09058008077</v>
          </cell>
          <cell r="AZ6" t="str">
            <v>aaaraimiki@gmail.com</v>
          </cell>
          <cell r="BA6" t="str">
            <v/>
          </cell>
          <cell r="BB6" t="str">
            <v>新宿区立西戸山幼稚園　わかくさ会</v>
          </cell>
          <cell r="BC6" t="str">
            <v>斎藤　史恵</v>
          </cell>
          <cell r="BD6" t="str">
            <v>月田　真梨子</v>
          </cell>
          <cell r="BE6"/>
        </row>
        <row r="7">
          <cell r="A7" t="str">
            <v>9</v>
          </cell>
          <cell r="B7" t="str">
            <v>VK00000927</v>
          </cell>
          <cell r="C7" t="str">
            <v>2024-07-18T12:08:02</v>
          </cell>
          <cell r="D7" t="str">
            <v>受付</v>
          </cell>
          <cell r="E7" t="str">
            <v/>
          </cell>
          <cell r="F7" t="str">
            <v>オンライン</v>
          </cell>
          <cell r="G7" t="str">
            <v>受付</v>
          </cell>
          <cell r="H7" t="str">
            <v/>
          </cell>
          <cell r="I7" t="str">
            <v>未登録</v>
          </cell>
          <cell r="J7" t="str">
            <v/>
          </cell>
          <cell r="K7" t="str">
            <v>はい</v>
          </cell>
          <cell r="L7" t="str">
            <v>2024-07-18</v>
          </cell>
          <cell r="M7" t="str">
            <v>区立幼稚園・子ども園</v>
          </cell>
          <cell r="N7" t="str">
            <v>鶴巻幼稚園</v>
          </cell>
          <cell r="O7" t="str">
            <v/>
          </cell>
          <cell r="P7" t="str">
            <v/>
          </cell>
          <cell r="Q7" t="str">
            <v/>
          </cell>
          <cell r="R7" t="str">
            <v>2024-09-13</v>
          </cell>
          <cell r="S7" t="str">
            <v>09:30-11:00</v>
          </cell>
          <cell r="T7" t="str">
            <v>鶴巻幼稚園　遊戯室</v>
          </cell>
          <cell r="U7" t="str">
            <v>あり</v>
          </cell>
          <cell r="V7"/>
          <cell r="W7"/>
          <cell r="X7"/>
          <cell r="Y7" t="str">
            <v>子どもたちの生と性</v>
          </cell>
          <cell r="Z7" t="str">
            <v>幼少期より始められる性教育について学ぶ。性への向き合い方や子どもへの伝え方など講演形式でご教示いただき、家庭で実践しやすいよう疑問も解消する。</v>
          </cell>
          <cell r="AA7" t="str">
            <v>安達</v>
          </cell>
          <cell r="AB7" t="str">
            <v>倭雅子</v>
          </cell>
          <cell r="AC7" t="str">
            <v>アダチ</v>
          </cell>
          <cell r="AD7" t="str">
            <v>ワカコ</v>
          </cell>
          <cell r="AE7" t="str">
            <v>08011727795</v>
          </cell>
          <cell r="AF7" t="str">
            <v>なし（郵送）</v>
          </cell>
          <cell r="AG7" t="str">
            <v>電話相談員／'人間と性'教育研究協議会幹事</v>
          </cell>
          <cell r="AH7" t="str">
            <v>12,200円</v>
          </cell>
          <cell r="AI7" t="str">
            <v>1.5時間</v>
          </cell>
          <cell r="AJ7" t="str">
            <v>0人</v>
          </cell>
          <cell r="AK7"/>
          <cell r="AL7"/>
          <cell r="AM7"/>
          <cell r="AN7"/>
          <cell r="AO7"/>
          <cell r="AP7"/>
          <cell r="AQ7"/>
          <cell r="AR7"/>
          <cell r="AS7"/>
          <cell r="AT7" t="str">
            <v>個人</v>
          </cell>
          <cell r="AU7" t="str">
            <v>小西</v>
          </cell>
          <cell r="AV7" t="str">
            <v>純加</v>
          </cell>
          <cell r="AW7" t="str">
            <v>コニシ</v>
          </cell>
          <cell r="AX7" t="str">
            <v>スミカ</v>
          </cell>
          <cell r="AY7" t="str">
            <v>09028569980</v>
          </cell>
          <cell r="AZ7" t="str">
            <v>s.konishi0316@gmail.com</v>
          </cell>
          <cell r="BA7" t="str">
            <v>家庭教育講座係</v>
          </cell>
          <cell r="BB7" t="str">
            <v>鶴巻幼稚園　双葉会</v>
          </cell>
          <cell r="BC7" t="str">
            <v>田所</v>
          </cell>
          <cell r="BD7" t="str">
            <v>梨花</v>
          </cell>
        </row>
        <row r="8">
          <cell r="A8" t="str">
            <v>12</v>
          </cell>
          <cell r="B8" t="str">
            <v>VK00001231</v>
          </cell>
          <cell r="C8" t="str">
            <v>2024-08-26T10:20:40</v>
          </cell>
          <cell r="D8" t="str">
            <v>受付</v>
          </cell>
          <cell r="E8" t="str">
            <v/>
          </cell>
          <cell r="F8" t="str">
            <v>オンライン</v>
          </cell>
          <cell r="G8" t="str">
            <v>受付</v>
          </cell>
          <cell r="H8" t="str">
            <v/>
          </cell>
          <cell r="I8" t="str">
            <v>未登録</v>
          </cell>
          <cell r="J8" t="str">
            <v/>
          </cell>
          <cell r="K8" t="str">
            <v>はい</v>
          </cell>
          <cell r="L8" t="str">
            <v>2024-08-26</v>
          </cell>
          <cell r="M8" t="str">
            <v>区立小学校</v>
          </cell>
          <cell r="O8" t="str">
            <v>戸塚第一小学校</v>
          </cell>
          <cell r="R8" t="str">
            <v>2024-11-09</v>
          </cell>
          <cell r="S8" t="str">
            <v>14:30-16:00</v>
          </cell>
          <cell r="T8" t="str">
            <v>戸塚第一小学校　体育館</v>
          </cell>
          <cell r="U8" t="str">
            <v>なし</v>
          </cell>
          <cell r="Y8" t="str">
            <v>世界を羽ばたく子供に育てるには何が必要か　</v>
          </cell>
          <cell r="Z8" t="str">
            <v xml:space="preserve">
実例(海苔事業及び和太鼓等)を通して親及び子供達に国際的な視野を広げるために備えるべき知識や経験等紹介する
</v>
          </cell>
          <cell r="AA8" t="str">
            <v>湯澤</v>
          </cell>
          <cell r="AB8" t="str">
            <v>元一</v>
          </cell>
          <cell r="AC8" t="str">
            <v>ユザワ</v>
          </cell>
          <cell r="AD8" t="str">
            <v>モトイチ</v>
          </cell>
          <cell r="AE8" t="str">
            <v>09019962582</v>
          </cell>
          <cell r="AF8" t="str">
            <v>yuzawa@morihan.co.jp</v>
          </cell>
          <cell r="AG8" t="str">
            <v>株式会社東京蒲田守半代表取締役</v>
          </cell>
          <cell r="AH8" t="str">
            <v>12,200円</v>
          </cell>
          <cell r="AI8" t="str">
            <v>1.5時間</v>
          </cell>
          <cell r="AJ8" t="str">
            <v>0人</v>
          </cell>
          <cell r="AT8" t="str">
            <v>個人</v>
          </cell>
          <cell r="AU8" t="str">
            <v>林田</v>
          </cell>
          <cell r="AV8" t="str">
            <v>奈穂</v>
          </cell>
          <cell r="AW8" t="str">
            <v>ハヤシダ</v>
          </cell>
          <cell r="AX8" t="str">
            <v>ナオ</v>
          </cell>
          <cell r="AY8" t="str">
            <v>08011483328</v>
          </cell>
          <cell r="AZ8" t="str">
            <v>n.nao3328@gmail.com</v>
          </cell>
          <cell r="BA8" t="str">
            <v>文化厚生委員会</v>
          </cell>
          <cell r="BB8" t="str">
            <v>戸塚第一小学校PTA</v>
          </cell>
          <cell r="BC8" t="str">
            <v>両角</v>
          </cell>
          <cell r="BD8" t="str">
            <v>康史</v>
          </cell>
        </row>
        <row r="9">
          <cell r="A9" t="str">
            <v>13</v>
          </cell>
          <cell r="B9" t="str">
            <v>VK00001356</v>
          </cell>
          <cell r="C9" t="str">
            <v>2024-09-02T16:52:11</v>
          </cell>
          <cell r="D9" t="str">
            <v>受付</v>
          </cell>
          <cell r="E9" t="str">
            <v/>
          </cell>
          <cell r="F9" t="str">
            <v>オンライン</v>
          </cell>
          <cell r="G9" t="str">
            <v>受付</v>
          </cell>
          <cell r="H9" t="str">
            <v/>
          </cell>
          <cell r="I9" t="str">
            <v>未登録</v>
          </cell>
          <cell r="J9" t="str">
            <v/>
          </cell>
          <cell r="K9" t="str">
            <v>はい</v>
          </cell>
          <cell r="L9" t="str">
            <v>2024-09-02</v>
          </cell>
          <cell r="M9" t="str">
            <v>区立小学校</v>
          </cell>
          <cell r="N9" t="str">
            <v/>
          </cell>
          <cell r="O9" t="str">
            <v>鶴巻小学校</v>
          </cell>
          <cell r="P9" t="str">
            <v/>
          </cell>
          <cell r="Q9" t="str">
            <v/>
          </cell>
          <cell r="R9" t="str">
            <v>2024-10-06</v>
          </cell>
          <cell r="S9" t="str">
            <v>10:00-12:00</v>
          </cell>
          <cell r="T9" t="str">
            <v>鶴巻小学校校庭 (雨天時　体育館)</v>
          </cell>
          <cell r="U9" t="str">
            <v>あり</v>
          </cell>
          <cell r="V9" t="str">
            <v>未定</v>
          </cell>
          <cell r="W9" t="str">
            <v/>
          </cell>
          <cell r="X9" t="str">
            <v/>
          </cell>
          <cell r="Y9" t="str">
            <v>運動会に向けてのかけっこ塾</v>
          </cell>
          <cell r="Z9" t="str">
            <v>かえっこが得意な子も苦手な子も、運動会に向けて前向きな気持ちで頑張れる様に、かけっこのコツを学びます。保護者にはかけっこが得意になる為のアドバイスと、運動不足を解消するウォーキングアドバイスもいただく予定です。</v>
          </cell>
          <cell r="AA9" t="str">
            <v>田野</v>
          </cell>
          <cell r="AB9" t="str">
            <v>淳</v>
          </cell>
          <cell r="AC9" t="str">
            <v>タノ</v>
          </cell>
          <cell r="AD9" t="str">
            <v>ジュン</v>
          </cell>
          <cell r="AE9" t="str">
            <v>03-3708-0078</v>
          </cell>
          <cell r="AF9" t="str">
            <v>cs@forte-ltd.com</v>
          </cell>
          <cell r="AG9" t="str">
            <v>明治大学体育会競走部コーチ</v>
          </cell>
          <cell r="AH9" t="str">
            <v>12,200円</v>
          </cell>
          <cell r="AI9" t="str">
            <v>2.0時間</v>
          </cell>
          <cell r="AJ9" t="str">
            <v>1人</v>
          </cell>
          <cell r="AK9" t="str">
            <v/>
          </cell>
          <cell r="AL9" t="str">
            <v/>
          </cell>
          <cell r="AM9" t="str">
            <v/>
          </cell>
          <cell r="AN9" t="str">
            <v/>
          </cell>
          <cell r="AO9" t="str">
            <v/>
          </cell>
          <cell r="AP9" t="str">
            <v/>
          </cell>
          <cell r="AQ9" t="str">
            <v/>
          </cell>
          <cell r="AR9" t="str">
            <v/>
          </cell>
          <cell r="AS9" t="str">
            <v/>
          </cell>
          <cell r="AT9" t="str">
            <v>法人</v>
          </cell>
          <cell r="AU9" t="str">
            <v>森川</v>
          </cell>
          <cell r="AV9" t="str">
            <v>桃子</v>
          </cell>
          <cell r="AW9" t="str">
            <v>モリカワ</v>
          </cell>
          <cell r="AX9" t="str">
            <v>モモコ</v>
          </cell>
          <cell r="AY9" t="str">
            <v>09035771847</v>
          </cell>
          <cell r="AZ9" t="str">
            <v>member@greenisland.jp</v>
          </cell>
          <cell r="BA9" t="str">
            <v>家庭教養部</v>
          </cell>
          <cell r="BB9" t="str">
            <v>鶴巻小学校　PTA</v>
          </cell>
          <cell r="BC9" t="str">
            <v>牛込</v>
          </cell>
          <cell r="BD9" t="str">
            <v>茜</v>
          </cell>
        </row>
        <row r="10">
          <cell r="A10" t="str">
            <v>15</v>
          </cell>
          <cell r="B10" t="str">
            <v>VK00001568</v>
          </cell>
          <cell r="C10" t="str">
            <v>2024-09-16T14:56:53</v>
          </cell>
          <cell r="D10" t="str">
            <v>受付</v>
          </cell>
          <cell r="E10" t="str">
            <v/>
          </cell>
          <cell r="F10" t="str">
            <v>オンライン</v>
          </cell>
          <cell r="G10" t="str">
            <v>受付</v>
          </cell>
          <cell r="H10" t="str">
            <v/>
          </cell>
          <cell r="I10" t="str">
            <v>未登録</v>
          </cell>
          <cell r="J10" t="str">
            <v/>
          </cell>
          <cell r="K10" t="str">
            <v>はい</v>
          </cell>
          <cell r="L10" t="str">
            <v>2024-09-16</v>
          </cell>
          <cell r="M10" t="str">
            <v>区立幼稚園・子ども園</v>
          </cell>
          <cell r="N10" t="str">
            <v>あいじつ子ども園</v>
          </cell>
          <cell r="O10" t="str">
            <v/>
          </cell>
          <cell r="P10" t="str">
            <v/>
          </cell>
          <cell r="Q10" t="str">
            <v/>
          </cell>
          <cell r="R10" t="str">
            <v>2024-10-26</v>
          </cell>
          <cell r="S10" t="str">
            <v>10:00-12:00</v>
          </cell>
          <cell r="T10" t="str">
            <v>あいじつ子ども園　体育館</v>
          </cell>
          <cell r="U10" t="str">
            <v>なし</v>
          </cell>
          <cell r="V10" t="str">
            <v/>
          </cell>
          <cell r="W10" t="str">
            <v/>
          </cell>
          <cell r="X10" t="str">
            <v/>
          </cell>
          <cell r="Y10" t="str">
            <v>親子ふれあいイベント</v>
          </cell>
          <cell r="Z10" t="str">
            <v>親子で音楽あそびを楽しむ。</v>
          </cell>
          <cell r="AA10" t="str">
            <v>荒牧</v>
          </cell>
          <cell r="AB10" t="str">
            <v>シャケ</v>
          </cell>
          <cell r="AC10" t="str">
            <v>アラマキ</v>
          </cell>
          <cell r="AD10" t="str">
            <v>シャケ</v>
          </cell>
          <cell r="AE10" t="str">
            <v>0428519846</v>
          </cell>
          <cell r="AF10" t="str">
            <v>nandeshakenano@yahoo.co.jp</v>
          </cell>
          <cell r="AG10" t="str">
            <v>保育シンガーソングライター</v>
          </cell>
          <cell r="AH10" t="str">
            <v>10,500円</v>
          </cell>
          <cell r="AI10" t="str">
            <v>2.0時間</v>
          </cell>
          <cell r="AJ10" t="str">
            <v>0人</v>
          </cell>
          <cell r="AK10" t="str">
            <v/>
          </cell>
          <cell r="AL10" t="str">
            <v/>
          </cell>
          <cell r="AM10" t="str">
            <v/>
          </cell>
          <cell r="AN10" t="str">
            <v/>
          </cell>
          <cell r="AO10"/>
          <cell r="AP10"/>
          <cell r="AQ10"/>
          <cell r="AR10"/>
          <cell r="AS10"/>
          <cell r="AT10" t="str">
            <v>個人</v>
          </cell>
          <cell r="AU10" t="str">
            <v>辻</v>
          </cell>
          <cell r="AV10" t="str">
            <v>亜紀</v>
          </cell>
          <cell r="AW10" t="str">
            <v>ツジ</v>
          </cell>
          <cell r="AX10" t="str">
            <v>アキ</v>
          </cell>
          <cell r="AY10" t="str">
            <v>08052056156</v>
          </cell>
          <cell r="AZ10" t="str">
            <v>akiueda10@gmail.com</v>
          </cell>
          <cell r="BA10" t="str">
            <v/>
          </cell>
          <cell r="BB10" t="str">
            <v>あいじつ子ども園　にじの会</v>
          </cell>
          <cell r="BC10" t="str">
            <v>瀧澤</v>
          </cell>
          <cell r="BD10" t="str">
            <v>竜一</v>
          </cell>
        </row>
        <row r="11">
          <cell r="A11" t="str">
            <v>14</v>
          </cell>
          <cell r="B11" t="str">
            <v>VK00001403</v>
          </cell>
          <cell r="C11" t="str">
            <v>2024-09-09T12:23:01</v>
          </cell>
          <cell r="D11" t="str">
            <v>受付</v>
          </cell>
          <cell r="E11" t="str">
            <v/>
          </cell>
          <cell r="F11" t="str">
            <v>オンライン</v>
          </cell>
          <cell r="G11" t="str">
            <v>受付</v>
          </cell>
          <cell r="H11" t="str">
            <v/>
          </cell>
          <cell r="I11" t="str">
            <v>未登録</v>
          </cell>
          <cell r="J11" t="str">
            <v/>
          </cell>
          <cell r="K11" t="str">
            <v>はい</v>
          </cell>
          <cell r="L11" t="str">
            <v>2024-09-09</v>
          </cell>
          <cell r="M11" t="str">
            <v>区立幼稚園・子ども園</v>
          </cell>
          <cell r="N11" t="str">
            <v>花園幼稚園</v>
          </cell>
          <cell r="O11" t="str">
            <v/>
          </cell>
          <cell r="P11" t="str">
            <v/>
          </cell>
          <cell r="Q11" t="str">
            <v/>
          </cell>
          <cell r="R11" t="str">
            <v>2024-11-07</v>
          </cell>
          <cell r="S11" t="str">
            <v>09:30-11:30</v>
          </cell>
          <cell r="T11" t="str">
            <v>花園小学校　第一アリーナ</v>
          </cell>
          <cell r="U11" t="str">
            <v>あり</v>
          </cell>
          <cell r="V11" t="str">
            <v>花園小学校　会議室</v>
          </cell>
          <cell r="W11" t="str">
            <v/>
          </cell>
          <cell r="X11" t="str">
            <v/>
          </cell>
          <cell r="Y11" t="str">
            <v>運動遊び・体つくり運動を通じて今、親ができること</v>
          </cell>
          <cell r="Z11" t="str">
            <v>子供の元気な体と豊かな心を育むために親が何をしてあげればよいかを学ぶ。 親子が体を使って触れ合う遊びを体験すると共に、具体的に講師に質問し答えて頂くことで、幼稚園の教育目標の1つでもある「げんきな子」の育み方を学ぶ。</v>
          </cell>
          <cell r="AA11" t="str">
            <v>澤井</v>
          </cell>
          <cell r="AB11" t="str">
            <v>雅志</v>
          </cell>
          <cell r="AC11" t="str">
            <v>サワイ</v>
          </cell>
          <cell r="AD11" t="str">
            <v>マサシ</v>
          </cell>
          <cell r="AE11" t="str">
            <v/>
          </cell>
          <cell r="AF11" t="str">
            <v>dan1aika2sinwa3@docomo.ne.jp</v>
          </cell>
          <cell r="AG11" t="str">
            <v>日本遊育研究所　専任講師</v>
          </cell>
          <cell r="AH11" t="str">
            <v>10,500円</v>
          </cell>
          <cell r="AI11" t="str">
            <v>2.0時間</v>
          </cell>
          <cell r="AJ11" t="str">
            <v>1人</v>
          </cell>
          <cell r="AK11" t="str">
            <v>澤井心和</v>
          </cell>
          <cell r="AL11" t="str">
            <v/>
          </cell>
          <cell r="AM11" t="str">
            <v/>
          </cell>
          <cell r="AN11" t="str">
            <v/>
          </cell>
          <cell r="AO11"/>
          <cell r="AP11"/>
          <cell r="AQ11"/>
          <cell r="AR11"/>
          <cell r="AS11"/>
          <cell r="AT11" t="str">
            <v>個人</v>
          </cell>
          <cell r="AU11" t="str">
            <v>大槻</v>
          </cell>
          <cell r="AV11" t="str">
            <v>杏理</v>
          </cell>
          <cell r="AW11" t="str">
            <v>オオツキ</v>
          </cell>
          <cell r="AX11" t="str">
            <v>アンリ</v>
          </cell>
          <cell r="AY11" t="str">
            <v>08054366665</v>
          </cell>
          <cell r="AZ11" t="str">
            <v>hanazono1995.pta.katekyo2024@gmail.com</v>
          </cell>
          <cell r="BA11" t="str">
            <v>家庭教育講座係</v>
          </cell>
          <cell r="BB11" t="str">
            <v>花園幼稚園　若葉会</v>
          </cell>
          <cell r="BC11" t="str">
            <v>伊藤</v>
          </cell>
          <cell r="BD11" t="str">
            <v>明日香</v>
          </cell>
        </row>
        <row r="12">
          <cell r="A12" t="str">
            <v>16</v>
          </cell>
          <cell r="B12" t="str">
            <v>VK00001627</v>
          </cell>
          <cell r="C12" t="str">
            <v>2024-09-20T17:57:25</v>
          </cell>
          <cell r="D12" t="str">
            <v>受付</v>
          </cell>
          <cell r="E12" t="str">
            <v/>
          </cell>
          <cell r="F12" t="str">
            <v>オンライン</v>
          </cell>
          <cell r="G12" t="str">
            <v>受付</v>
          </cell>
          <cell r="H12" t="str">
            <v/>
          </cell>
          <cell r="I12" t="str">
            <v>未登録</v>
          </cell>
          <cell r="J12" t="str">
            <v/>
          </cell>
          <cell r="K12" t="str">
            <v>はい</v>
          </cell>
          <cell r="L12" t="str">
            <v>2024-09-20</v>
          </cell>
          <cell r="M12" t="str">
            <v>区立中学校・養護学校</v>
          </cell>
          <cell r="N12" t="str">
            <v/>
          </cell>
          <cell r="O12" t="str">
            <v/>
          </cell>
          <cell r="P12" t="str">
            <v>新宿中学校</v>
          </cell>
          <cell r="Q12" t="str">
            <v/>
          </cell>
          <cell r="R12" t="str">
            <v>2024-10-19</v>
          </cell>
          <cell r="S12" t="str">
            <v>11:45-12:45</v>
          </cell>
          <cell r="T12" t="str">
            <v>新宿中学校　けやきホール</v>
          </cell>
          <cell r="U12" t="str">
            <v>なし</v>
          </cell>
          <cell r="V12" t="str">
            <v/>
          </cell>
          <cell r="W12" t="str">
            <v/>
          </cell>
          <cell r="X12" t="str">
            <v/>
          </cell>
          <cell r="Y12" t="str">
            <v>中学生の保護者向け性教育</v>
          </cell>
          <cell r="Z12" t="str">
            <v>多感な時期である中学生の保護者が、これからの子供達の性についての知識をしっかりと学び、子供達の未来に繋げて行くために学習する。</v>
          </cell>
          <cell r="AA12" t="str">
            <v>宇治</v>
          </cell>
          <cell r="AB12" t="str">
            <v>由美子</v>
          </cell>
          <cell r="AC12" t="str">
            <v>ウジ</v>
          </cell>
          <cell r="AD12" t="str">
            <v>ユミコ</v>
          </cell>
          <cell r="AE12" t="str">
            <v>09059992308</v>
          </cell>
          <cell r="AF12" t="str">
            <v>uh.yumi@gmail.com</v>
          </cell>
          <cell r="AG12" t="str">
            <v>保健師・カウンセラー</v>
          </cell>
          <cell r="AH12" t="str">
            <v>10,500円</v>
          </cell>
          <cell r="AI12" t="str">
            <v>1.5時間</v>
          </cell>
          <cell r="AJ12" t="str">
            <v>0人</v>
          </cell>
          <cell r="AK12" t="str">
            <v/>
          </cell>
          <cell r="AL12" t="str">
            <v/>
          </cell>
          <cell r="AM12" t="str">
            <v/>
          </cell>
          <cell r="AN12" t="str">
            <v/>
          </cell>
          <cell r="AO12"/>
          <cell r="AP12"/>
          <cell r="AQ12"/>
          <cell r="AR12"/>
          <cell r="AS12"/>
          <cell r="AT12"/>
          <cell r="AU12" t="str">
            <v>松井</v>
          </cell>
          <cell r="AV12" t="str">
            <v>由香</v>
          </cell>
          <cell r="AW12" t="str">
            <v>マツイ</v>
          </cell>
          <cell r="AX12" t="str">
            <v>ヨシカ</v>
          </cell>
          <cell r="AY12" t="str">
            <v>08033091591</v>
          </cell>
          <cell r="AZ12" t="str">
            <v>tyhoppiy@icloud.com</v>
          </cell>
          <cell r="BB12" t="str">
            <v>新宿中学文化委員</v>
          </cell>
          <cell r="BC12" t="str">
            <v>松井</v>
          </cell>
          <cell r="BD12" t="str">
            <v>由香</v>
          </cell>
        </row>
        <row r="13">
          <cell r="A13" t="str">
            <v>17</v>
          </cell>
          <cell r="B13" t="str">
            <v>VK00001745</v>
          </cell>
          <cell r="C13" t="str">
            <v>2024-09-24T17:47:34</v>
          </cell>
          <cell r="D13" t="str">
            <v>受付</v>
          </cell>
          <cell r="E13" t="str">
            <v/>
          </cell>
          <cell r="F13" t="str">
            <v>オンライン</v>
          </cell>
          <cell r="G13" t="str">
            <v>受付</v>
          </cell>
          <cell r="H13" t="str">
            <v/>
          </cell>
          <cell r="I13" t="str">
            <v>未登録</v>
          </cell>
          <cell r="J13" t="str">
            <v/>
          </cell>
          <cell r="K13" t="str">
            <v>はい</v>
          </cell>
          <cell r="L13" t="str">
            <v>2024-09-24</v>
          </cell>
          <cell r="M13" t="str">
            <v>区立幼稚園・子ども園</v>
          </cell>
          <cell r="N13" t="str">
            <v>四谷子ども園</v>
          </cell>
          <cell r="O13" t="str">
            <v/>
          </cell>
          <cell r="P13" t="str">
            <v/>
          </cell>
          <cell r="Q13" t="str">
            <v/>
          </cell>
          <cell r="R13" t="str">
            <v>2024-10-05</v>
          </cell>
          <cell r="S13" t="str">
            <v>09:30-11:30</v>
          </cell>
          <cell r="T13" t="str">
            <v>四谷子ども園　遊戯室</v>
          </cell>
          <cell r="U13" t="str">
            <v>なし</v>
          </cell>
          <cell r="V13" t="str">
            <v/>
          </cell>
          <cell r="W13" t="str">
            <v/>
          </cell>
          <cell r="X13" t="str">
            <v/>
          </cell>
          <cell r="Y13" t="str">
            <v>シャケちゃんと遊ぼう～親子でわくわくあそびうたライブ～</v>
          </cell>
          <cell r="Z13" t="str">
            <v>保育シンガーソングライター荒巻シャケさんオリジナルのあそび歌ライブを通じて、子どもの言語能力の発達やコミュニケーション能力の発達を促し、また自然と子ども間や保護者がスキンシップを取ることで、心の発達を促す。</v>
          </cell>
          <cell r="AA13" t="str">
            <v>荒巻</v>
          </cell>
          <cell r="AB13" t="str">
            <v>シャケ</v>
          </cell>
          <cell r="AC13" t="str">
            <v>アラマキ</v>
          </cell>
          <cell r="AD13" t="str">
            <v>シャケ</v>
          </cell>
          <cell r="AE13" t="str">
            <v>0428519846</v>
          </cell>
          <cell r="AF13" t="str">
            <v>nandeshakenano@yahoo.co.jp</v>
          </cell>
          <cell r="AG13" t="str">
            <v>保育シンガーソングライター</v>
          </cell>
          <cell r="AH13" t="str">
            <v>10,500円</v>
          </cell>
          <cell r="AI13" t="str">
            <v>2.0時間</v>
          </cell>
          <cell r="AJ13" t="str">
            <v>0人</v>
          </cell>
          <cell r="AU13" t="str">
            <v>塩谷</v>
          </cell>
          <cell r="AV13" t="str">
            <v>舞</v>
          </cell>
          <cell r="AW13" t="str">
            <v>シオタニ</v>
          </cell>
          <cell r="AX13" t="str">
            <v>マイ</v>
          </cell>
          <cell r="AY13" t="str">
            <v>09065996130</v>
          </cell>
          <cell r="AZ13" t="str">
            <v>mai.shiotani.kunitachi@gmail.com</v>
          </cell>
          <cell r="BA13" t="str">
            <v>5歳児クラス代表委員</v>
          </cell>
          <cell r="BB13" t="str">
            <v>四谷子ども園　ひまわりの会</v>
          </cell>
          <cell r="BC13" t="str">
            <v>並木</v>
          </cell>
          <cell r="BD13" t="str">
            <v>優</v>
          </cell>
        </row>
        <row r="14">
          <cell r="A14" t="str">
            <v>19</v>
          </cell>
          <cell r="B14" t="str">
            <v>VK00001902</v>
          </cell>
          <cell r="C14" t="str">
            <v>2024-09-30T17:20:44</v>
          </cell>
          <cell r="D14" t="str">
            <v>受付</v>
          </cell>
          <cell r="E14" t="str">
            <v/>
          </cell>
          <cell r="F14" t="str">
            <v>オンライン</v>
          </cell>
          <cell r="G14" t="str">
            <v>受付</v>
          </cell>
          <cell r="H14" t="str">
            <v/>
          </cell>
          <cell r="I14" t="str">
            <v>未登録</v>
          </cell>
          <cell r="J14" t="str">
            <v/>
          </cell>
          <cell r="K14" t="str">
            <v>はい</v>
          </cell>
          <cell r="L14" t="str">
            <v>2024-09-30</v>
          </cell>
          <cell r="M14" t="str">
            <v>区立小学校</v>
          </cell>
          <cell r="N14" t="str">
            <v/>
          </cell>
          <cell r="O14" t="str">
            <v>戸塚第二小学校</v>
          </cell>
          <cell r="P14" t="str">
            <v/>
          </cell>
          <cell r="Q14" t="str">
            <v/>
          </cell>
          <cell r="R14" t="str">
            <v>2024-10-26</v>
          </cell>
          <cell r="S14" t="str">
            <v>10:30-12:20</v>
          </cell>
          <cell r="T14" t="str">
            <v>戸塚第二小学校　会議室</v>
          </cell>
          <cell r="U14" t="str">
            <v>なし</v>
          </cell>
          <cell r="V14" t="str">
            <v/>
          </cell>
          <cell r="W14" t="str">
            <v/>
          </cell>
          <cell r="X14" t="str">
            <v/>
          </cell>
          <cell r="Y14" t="str">
            <v>俳優さんに学ぶ読み聞かせの極意</v>
          </cell>
          <cell r="Z14" t="str">
            <v xml:space="preserve">元戸塚第二小学校保護者の現役俳優さんによる、プロによる絵本の読み聞かせを直に聞き、学ぶことを目的とする。息遣いや間などを直接体験することによって、子供へ読み聞かせのスキル向上を図る。また、それにより、親子のコミュニケーションをアップして欲しい。
後半では、質疑応答を行う予定。読み聞かせの際に気をつけていることなどを話してもらい、情報を共有出来ればと考えている。
</v>
          </cell>
          <cell r="AA14" t="str">
            <v>矢柴</v>
          </cell>
          <cell r="AB14" t="str">
            <v>俊博</v>
          </cell>
          <cell r="AC14" t="str">
            <v>ヤシバ</v>
          </cell>
          <cell r="AD14" t="str">
            <v>トシヒロ</v>
          </cell>
          <cell r="AE14" t="str">
            <v/>
          </cell>
          <cell r="AF14" t="str">
            <v>後日お知らせします。</v>
          </cell>
          <cell r="AG14" t="str">
            <v>俳優</v>
          </cell>
          <cell r="AH14" t="str">
            <v>13,700円</v>
          </cell>
          <cell r="AI14" t="str">
            <v>2.0時間</v>
          </cell>
          <cell r="AJ14" t="str">
            <v>0人</v>
          </cell>
          <cell r="AK14" t="str">
            <v/>
          </cell>
          <cell r="AL14" t="str">
            <v/>
          </cell>
          <cell r="AM14" t="str">
            <v/>
          </cell>
          <cell r="AN14" t="str">
            <v/>
          </cell>
          <cell r="AO14"/>
          <cell r="AP14"/>
          <cell r="AQ14"/>
          <cell r="AR14"/>
          <cell r="AS14"/>
          <cell r="AT14"/>
          <cell r="AU14" t="str">
            <v>澁谷</v>
          </cell>
          <cell r="AV14" t="str">
            <v>慧</v>
          </cell>
          <cell r="AW14" t="str">
            <v>シブヤ</v>
          </cell>
          <cell r="AX14" t="str">
            <v>ケイ</v>
          </cell>
          <cell r="AY14" t="str">
            <v>09092059930</v>
          </cell>
          <cell r="AZ14" t="str">
            <v>kei0821kei@gmail.com</v>
          </cell>
          <cell r="BA14" t="str">
            <v>PTA役員　副会長</v>
          </cell>
          <cell r="BB14" t="str">
            <v>戸塚第二小学校PTA</v>
          </cell>
          <cell r="BC14" t="str">
            <v>澁谷</v>
          </cell>
          <cell r="BD14" t="str">
            <v>慧</v>
          </cell>
        </row>
        <row r="15">
          <cell r="A15" t="str">
            <v>18</v>
          </cell>
          <cell r="B15" t="str">
            <v>VK00001832</v>
          </cell>
          <cell r="C15" t="str">
            <v>2024-09-30T08:35:13</v>
          </cell>
          <cell r="D15" t="str">
            <v>受付</v>
          </cell>
          <cell r="E15" t="str">
            <v/>
          </cell>
          <cell r="F15" t="str">
            <v>オンライン</v>
          </cell>
          <cell r="G15" t="str">
            <v>受付</v>
          </cell>
          <cell r="H15" t="str">
            <v/>
          </cell>
          <cell r="I15" t="str">
            <v>未登録</v>
          </cell>
          <cell r="J15" t="str">
            <v/>
          </cell>
          <cell r="K15" t="str">
            <v>はい</v>
          </cell>
          <cell r="L15" t="str">
            <v>2024-09-30</v>
          </cell>
          <cell r="M15" t="str">
            <v>区立小学校</v>
          </cell>
          <cell r="N15" t="str">
            <v/>
          </cell>
          <cell r="O15" t="str">
            <v>西戸山小学校</v>
          </cell>
          <cell r="P15" t="str">
            <v/>
          </cell>
          <cell r="Q15" t="str">
            <v/>
          </cell>
          <cell r="R15" t="str">
            <v>2024-11-11</v>
          </cell>
          <cell r="S15" t="str">
            <v>10:00-12:00</v>
          </cell>
          <cell r="T15" t="str">
            <v>西戸山小学校　西戸山ホール</v>
          </cell>
          <cell r="U15" t="str">
            <v>あり</v>
          </cell>
          <cell r="V15" t="str">
            <v>西戸山小学校　ランチルーム</v>
          </cell>
          <cell r="W15" t="str">
            <v>言語通訳</v>
          </cell>
          <cell r="X15" t="str">
            <v>中国語、韓国語、英語（見込みです）</v>
          </cell>
          <cell r="Y15" t="str">
            <v>日本の伝統文化に触れる　気軽に茶道体験</v>
          </cell>
          <cell r="Z15" t="str">
            <v xml:space="preserve">西戸山小学校では、書道や俳句、藍染めなど、日本の伝統文化の学びに力を入れており、6年生は校内に仮設した茶室で茶道を体験します。
この講座では、6年生と同じように、茶道にまつわるお話を聞き、お道具を拝見し、実際に自分でお茶を点てる経験をします。
保護者自身が茶道の文化に触れることで、各家庭で子どもたちと茶道や和の文化について話すきっかけにしたいと思います。
近年では、外国にルーツをもつ児童の増加に伴い言葉の壁に悩む保護者も少なくありません。
保護者同士がともに学びあうことで、コミュニケーションが深まることを期待しています。
</v>
          </cell>
          <cell r="AA15" t="str">
            <v>石田</v>
          </cell>
          <cell r="AB15" t="str">
            <v>久実子</v>
          </cell>
          <cell r="AC15" t="str">
            <v>イシダ</v>
          </cell>
          <cell r="AD15" t="str">
            <v>クミコ</v>
          </cell>
          <cell r="AE15" t="str">
            <v>080-5480-9353</v>
          </cell>
          <cell r="AF15" t="str">
            <v>a.huihouaku-7kun@ezweb.ne.jp</v>
          </cell>
          <cell r="AG15" t="str">
            <v>茶道裏千家教授</v>
          </cell>
          <cell r="AH15" t="str">
            <v xml:space="preserve">  9,500円</v>
          </cell>
          <cell r="AI15" t="str">
            <v>2.0時間</v>
          </cell>
          <cell r="AJ15" t="str">
            <v>4人</v>
          </cell>
          <cell r="AK15" t="str">
            <v>小倉彰子</v>
          </cell>
          <cell r="AL15" t="str">
            <v>白井和美</v>
          </cell>
          <cell r="AM15" t="str">
            <v>江口富美子</v>
          </cell>
          <cell r="AN15" t="str">
            <v>藏谷葉子</v>
          </cell>
          <cell r="AO15"/>
          <cell r="AP15"/>
          <cell r="AQ15"/>
          <cell r="AR15"/>
          <cell r="AS15"/>
          <cell r="AT15" t="str">
            <v>個人</v>
          </cell>
          <cell r="AU15" t="str">
            <v>山中</v>
          </cell>
          <cell r="AV15" t="str">
            <v>麻子</v>
          </cell>
          <cell r="AW15" t="str">
            <v>ヤマナカ</v>
          </cell>
          <cell r="AX15" t="str">
            <v>アサコ</v>
          </cell>
          <cell r="AY15" t="str">
            <v>070-5556-6286</v>
          </cell>
          <cell r="AZ15" t="str">
            <v>asako.furyam@icloud.com</v>
          </cell>
          <cell r="BA15" t="str">
            <v/>
          </cell>
          <cell r="BB15" t="str">
            <v>西戸山小学校PTA</v>
          </cell>
          <cell r="BC15" t="str">
            <v>小原</v>
          </cell>
          <cell r="BD15" t="str">
            <v>奈津子</v>
          </cell>
        </row>
        <row r="16">
          <cell r="B16" t="str">
            <v>VK00002101</v>
          </cell>
          <cell r="C16" t="str">
            <v>2024-10-10T12:01:16</v>
          </cell>
          <cell r="D16" t="str">
            <v>受付</v>
          </cell>
          <cell r="E16" t="str">
            <v/>
          </cell>
          <cell r="F16" t="str">
            <v>オンライン</v>
          </cell>
          <cell r="G16" t="str">
            <v>受付</v>
          </cell>
          <cell r="H16" t="str">
            <v/>
          </cell>
          <cell r="I16" t="str">
            <v>未登録</v>
          </cell>
          <cell r="K16" t="str">
            <v>はい</v>
          </cell>
          <cell r="L16" t="str">
            <v>2024-10-10</v>
          </cell>
          <cell r="M16" t="str">
            <v>区立幼稚園・子ども園</v>
          </cell>
          <cell r="N16" t="str">
            <v>牛込仲之幼稚園</v>
          </cell>
          <cell r="R16" t="str">
            <v>2024-12-02</v>
          </cell>
          <cell r="S16" t="str">
            <v>09:20-11:20</v>
          </cell>
          <cell r="T16" t="str">
            <v>牛込仲之幼稚園　保育室</v>
          </cell>
          <cell r="U16" t="str">
            <v>あり</v>
          </cell>
          <cell r="V16" t="str">
            <v>牛込仲之幼稚園　空き教室</v>
          </cell>
          <cell r="W16" t="str">
            <v>言語通訳</v>
          </cell>
          <cell r="X16" t="str">
            <v>韓国語</v>
          </cell>
          <cell r="Y16" t="str">
            <v>子どもに伝わる魔法の言葉がけ</v>
          </cell>
          <cell r="Z16" t="str">
            <v>イライラせずに子供と向き合うための言葉の掛け方を学ぶ。</v>
          </cell>
          <cell r="AA16" t="str">
            <v>島谷　</v>
          </cell>
          <cell r="AB16" t="str">
            <v>留美</v>
          </cell>
          <cell r="AC16" t="str">
            <v>シマヤ</v>
          </cell>
          <cell r="AD16" t="str">
            <v>ルミ</v>
          </cell>
          <cell r="AE16" t="str">
            <v>09010616195</v>
          </cell>
          <cell r="AF16" t="str">
            <v>info@ma-ikka.jp</v>
          </cell>
          <cell r="AG16" t="str">
            <v>親子カウンセラー・言葉がけコーチ</v>
          </cell>
          <cell r="AH16" t="str">
            <v>12,200円</v>
          </cell>
          <cell r="AI16" t="str">
            <v>2.0時間</v>
          </cell>
          <cell r="AJ16" t="str">
            <v>0人</v>
          </cell>
          <cell r="AT16" t="str">
            <v>個人</v>
          </cell>
          <cell r="AU16" t="str">
            <v>夫</v>
          </cell>
          <cell r="AV16" t="str">
            <v>尚美</v>
          </cell>
          <cell r="AW16" t="str">
            <v>フウ</v>
          </cell>
          <cell r="AX16" t="str">
            <v>ナオミ</v>
          </cell>
          <cell r="AY16" t="str">
            <v>0333583880</v>
          </cell>
          <cell r="AZ16" t="str">
            <v>kyoiku-chiikikatei@city.shinjuku.lg.jp</v>
          </cell>
          <cell r="BA16" t="str">
            <v/>
          </cell>
          <cell r="BB16" t="str">
            <v>牛込仲之幼稚園PTA</v>
          </cell>
          <cell r="BC16" t="str">
            <v>夫</v>
          </cell>
          <cell r="BD16" t="str">
            <v>尚美</v>
          </cell>
        </row>
        <row r="17">
          <cell r="B17" t="str">
            <v>VK00002071</v>
          </cell>
          <cell r="C17" t="str">
            <v>2024-10-08T16:05:20</v>
          </cell>
          <cell r="D17" t="str">
            <v>受付</v>
          </cell>
          <cell r="E17" t="str">
            <v/>
          </cell>
          <cell r="F17" t="str">
            <v>オンライン</v>
          </cell>
          <cell r="G17" t="str">
            <v>受付</v>
          </cell>
          <cell r="H17" t="str">
            <v/>
          </cell>
          <cell r="I17" t="str">
            <v>未登録</v>
          </cell>
          <cell r="K17" t="str">
            <v>はい</v>
          </cell>
          <cell r="L17" t="str">
            <v>2024-10-08</v>
          </cell>
          <cell r="M17" t="str">
            <v>区立幼稚園・子ども園</v>
          </cell>
          <cell r="N17" t="str">
            <v>早稲田幼稚園</v>
          </cell>
          <cell r="R17" t="str">
            <v>2024-11-07</v>
          </cell>
          <cell r="S17" t="str">
            <v>9:00-12:00</v>
          </cell>
          <cell r="T17" t="str">
            <v>早稲田幼稚園ホール</v>
          </cell>
          <cell r="U17" t="str">
            <v>なし</v>
          </cell>
          <cell r="V17" t="str">
            <v/>
          </cell>
          <cell r="W17" t="str">
            <v/>
          </cell>
          <cell r="X17" t="str">
            <v/>
          </cell>
          <cell r="Y17" t="str">
            <v>親子で学ぼう！コオーディネーショントレーニング</v>
          </cell>
          <cell r="Z17" t="str">
            <v>運動をより早く学習できるようにするための「学ぶ力」を、コオーディネーショントレーニングを学ぶことで、普段の生活に取り入れてもらう。</v>
          </cell>
          <cell r="AA17" t="str">
            <v>毛利</v>
          </cell>
          <cell r="AB17" t="str">
            <v>かなで</v>
          </cell>
          <cell r="AC17" t="str">
            <v>モウリ</v>
          </cell>
          <cell r="AD17" t="str">
            <v>カナデ</v>
          </cell>
          <cell r="AE17" t="str">
            <v>0364560139</v>
          </cell>
          <cell r="AF17" t="str">
            <v>info@jacot.jp</v>
          </cell>
          <cell r="AG17" t="str">
            <v>JACOT事務局次長　コオーディネータートレーナー</v>
          </cell>
          <cell r="AH17" t="str">
            <v>13,700円</v>
          </cell>
          <cell r="AI17" t="str">
            <v>2.0時間</v>
          </cell>
          <cell r="AJ17" t="str">
            <v>0人</v>
          </cell>
          <cell r="AU17" t="str">
            <v>佐俣</v>
          </cell>
          <cell r="AV17" t="str">
            <v>美香</v>
          </cell>
          <cell r="AW17" t="str">
            <v>サマタ</v>
          </cell>
          <cell r="AX17" t="str">
            <v>ミカ</v>
          </cell>
          <cell r="AY17" t="str">
            <v>09064395253</v>
          </cell>
          <cell r="AZ17" t="str">
            <v>ikedamika0910@gmail.com</v>
          </cell>
          <cell r="BA17" t="str">
            <v>文化委員会</v>
          </cell>
          <cell r="BB17" t="str">
            <v>新宿区立早稲田幼稚園文化委員会</v>
          </cell>
          <cell r="BC17" t="str">
            <v>佐俣</v>
          </cell>
          <cell r="BD17" t="str">
            <v>美香</v>
          </cell>
        </row>
        <row r="18">
          <cell r="A18" t="str">
            <v>22</v>
          </cell>
          <cell r="B18" t="str">
            <v>VK00002276</v>
          </cell>
          <cell r="C18" t="str">
            <v>2024-10-30T12:25:31</v>
          </cell>
          <cell r="D18" t="str">
            <v>受付</v>
          </cell>
          <cell r="E18" t="str">
            <v/>
          </cell>
          <cell r="F18" t="str">
            <v>オンライン</v>
          </cell>
          <cell r="G18" t="str">
            <v>受付</v>
          </cell>
          <cell r="H18" t="str">
            <v/>
          </cell>
          <cell r="I18" t="str">
            <v>未登録</v>
          </cell>
          <cell r="J18" t="str">
            <v/>
          </cell>
          <cell r="K18" t="str">
            <v>はい</v>
          </cell>
          <cell r="L18" t="str">
            <v>2024-10-30</v>
          </cell>
          <cell r="M18" t="str">
            <v>区立小学校</v>
          </cell>
          <cell r="N18" t="str">
            <v/>
          </cell>
          <cell r="O18" t="str">
            <v>淀橋第四小学校</v>
          </cell>
          <cell r="P18" t="str">
            <v/>
          </cell>
          <cell r="Q18" t="str">
            <v/>
          </cell>
          <cell r="R18" t="str">
            <v>2025-01-18</v>
          </cell>
          <cell r="S18" t="str">
            <v>10:00-12:00</v>
          </cell>
          <cell r="T18" t="str">
            <v>淀橋第四小学校　よどよんルーム</v>
          </cell>
          <cell r="U18" t="str">
            <v>なし</v>
          </cell>
          <cell r="V18"/>
          <cell r="W18"/>
          <cell r="X18"/>
          <cell r="Y18" t="str">
            <v>成長期の子どもをもつ保護者向けの食育について（仮題）</v>
          </cell>
          <cell r="Z18" t="str">
            <v>食育を通して、成長期の子ども達を支えるために必要なことを学ぶ。</v>
          </cell>
          <cell r="AA18" t="str">
            <v>松丸</v>
          </cell>
          <cell r="AB18" t="str">
            <v>奨</v>
          </cell>
          <cell r="AC18" t="str">
            <v>マツマル</v>
          </cell>
          <cell r="AD18" t="str">
            <v>ススム</v>
          </cell>
          <cell r="AE18" t="str">
            <v>08044460636</v>
          </cell>
          <cell r="AF18" t="str">
            <v>susumueiyo@ymail.ne.jp</v>
          </cell>
          <cell r="AG18" t="str">
            <v>管理栄養士</v>
          </cell>
          <cell r="AH18" t="str">
            <v>12,200円</v>
          </cell>
          <cell r="AI18" t="str">
            <v>2.0時間</v>
          </cell>
          <cell r="AJ18" t="str">
            <v>0人</v>
          </cell>
          <cell r="AU18" t="str">
            <v>佐藤</v>
          </cell>
          <cell r="AV18" t="str">
            <v>麻未</v>
          </cell>
          <cell r="AW18" t="str">
            <v>サトウ</v>
          </cell>
          <cell r="AX18" t="str">
            <v>マミ</v>
          </cell>
          <cell r="AY18" t="str">
            <v>08047940927</v>
          </cell>
          <cell r="AZ18" t="str">
            <v>kantunken@gmail.com</v>
          </cell>
          <cell r="BA18" t="str">
            <v>教養委員会</v>
          </cell>
          <cell r="BB18" t="str">
            <v>淀橋第四小学校　PTA</v>
          </cell>
          <cell r="BC18" t="str">
            <v>神谷</v>
          </cell>
          <cell r="BD18" t="str">
            <v>大二郎</v>
          </cell>
        </row>
        <row r="19">
          <cell r="A19" t="str">
            <v>23</v>
          </cell>
          <cell r="B19" t="str">
            <v>VK00002333</v>
          </cell>
          <cell r="C19" t="str">
            <v>2024-11-10T20:58:55</v>
          </cell>
          <cell r="D19" t="str">
            <v>受付</v>
          </cell>
          <cell r="E19" t="str">
            <v/>
          </cell>
          <cell r="F19" t="str">
            <v>オンライン</v>
          </cell>
          <cell r="G19" t="str">
            <v>受付</v>
          </cell>
          <cell r="H19" t="str">
            <v/>
          </cell>
          <cell r="I19" t="str">
            <v>未登録</v>
          </cell>
          <cell r="J19" t="str">
            <v/>
          </cell>
          <cell r="K19" t="str">
            <v>はい</v>
          </cell>
          <cell r="L19" t="str">
            <v>2024-11-10</v>
          </cell>
          <cell r="M19" t="str">
            <v>区立小学校</v>
          </cell>
          <cell r="N19" t="str">
            <v/>
          </cell>
          <cell r="O19" t="str">
            <v>市谷小学校</v>
          </cell>
          <cell r="R19" t="str">
            <v>2024-12-14</v>
          </cell>
          <cell r="S19" t="str">
            <v>10:00-12:00</v>
          </cell>
          <cell r="T19" t="str">
            <v>市谷小学校　体育館</v>
          </cell>
          <cell r="U19" t="str">
            <v>なし</v>
          </cell>
          <cell r="V19" t="str">
            <v/>
          </cell>
          <cell r="W19" t="str">
            <v/>
          </cell>
          <cell r="X19" t="str">
            <v/>
          </cell>
          <cell r="Y19" t="str">
            <v>オリンピック体操選手が教える　本番に強いメンタルの作り方</v>
          </cell>
          <cell r="Z19" t="str">
            <v>子どもたちが発表会や試験など様々な機会において、事前に練習してきた成果をうまく発揮するためにどのような取り組みが効果的なのかを学ぶ。特にオリンピック代表選手であり、2006年から2011年まで全日本選手権大会で6連覇した実績を踏まえて、体育館にて実践的な取り組みについて学習する。</v>
          </cell>
          <cell r="AA19" t="str">
            <v>鶴見</v>
          </cell>
          <cell r="AB19" t="str">
            <v>虹子</v>
          </cell>
          <cell r="AC19" t="str">
            <v>ツルミ</v>
          </cell>
          <cell r="AD19" t="str">
            <v>コウコ</v>
          </cell>
          <cell r="AE19" t="str">
            <v>09099573917</v>
          </cell>
          <cell r="AF19" t="str">
            <v>kokotsurumi0928@gmail.com</v>
          </cell>
          <cell r="AG19" t="str">
            <v>元オリンピック体操選手、体操教室主宰</v>
          </cell>
          <cell r="AH19" t="str">
            <v>12,200円</v>
          </cell>
          <cell r="AI19" t="str">
            <v>2.0時間</v>
          </cell>
          <cell r="AJ19" t="str">
            <v>3人</v>
          </cell>
          <cell r="AU19" t="str">
            <v>安藤</v>
          </cell>
          <cell r="AV19" t="str">
            <v>至大</v>
          </cell>
          <cell r="AW19" t="str">
            <v>アンドウ</v>
          </cell>
          <cell r="AX19" t="str">
            <v>ムネトモ</v>
          </cell>
          <cell r="AY19" t="str">
            <v>09014689527</v>
          </cell>
          <cell r="AZ19" t="str">
            <v>ando.munetomo@nihon-u.ac.jp</v>
          </cell>
          <cell r="BA19" t="str">
            <v/>
          </cell>
          <cell r="BB19" t="str">
            <v>市谷小学校PTA</v>
          </cell>
          <cell r="BC19" t="str">
            <v>本橋</v>
          </cell>
          <cell r="BD19" t="str">
            <v>弘康</v>
          </cell>
        </row>
        <row r="20">
          <cell r="A20" t="str">
            <v>24</v>
          </cell>
          <cell r="B20" t="str">
            <v>VK00002442</v>
          </cell>
          <cell r="C20" t="str">
            <v>2024-11-18T12:38:57</v>
          </cell>
          <cell r="D20" t="str">
            <v>受付</v>
          </cell>
          <cell r="E20" t="str">
            <v/>
          </cell>
          <cell r="F20" t="str">
            <v>オンライン</v>
          </cell>
          <cell r="G20" t="str">
            <v>受付</v>
          </cell>
          <cell r="H20" t="str">
            <v/>
          </cell>
          <cell r="I20" t="str">
            <v>未登録</v>
          </cell>
          <cell r="J20" t="str">
            <v/>
          </cell>
          <cell r="K20" t="str">
            <v>はい</v>
          </cell>
          <cell r="L20" t="str">
            <v>2024-11-06</v>
          </cell>
          <cell r="M20" t="str">
            <v>区立小学校</v>
          </cell>
          <cell r="N20" t="str">
            <v/>
          </cell>
          <cell r="O20" t="str">
            <v>余丁町小学校</v>
          </cell>
          <cell r="P20" t="str">
            <v/>
          </cell>
          <cell r="Q20" t="str">
            <v/>
          </cell>
          <cell r="R20" t="str">
            <v>2025-02-22</v>
          </cell>
          <cell r="S20" t="str">
            <v>10:00-12:00</v>
          </cell>
          <cell r="T20" t="str">
            <v>余丁町小学校　体育館</v>
          </cell>
          <cell r="U20" t="str">
            <v>なし</v>
          </cell>
          <cell r="V20" t="str">
            <v/>
          </cell>
          <cell r="W20" t="str">
            <v/>
          </cell>
          <cell r="X20" t="str">
            <v/>
          </cell>
          <cell r="Y20" t="str">
            <v>（仮）メディアリテラシーについてみんなで学ぶ　「想像力のスイッチを入れよう」応用編</v>
          </cell>
          <cell r="Z20" t="str">
            <v>“メディア”とは、新聞・テレビ・雑誌などのマスメディアのほか、ウェブサイト・SNSなど、「情報を伝える手段」のことです。情報の送り手はメディアを使い、意図を持って発信しています。“リテラシー”とは、「読み書きする能力」のこと。つまり“メディア・リテラシー”とは、文字を読み書きするように、メディアが伝える情報を読みといたり、情報を発信したりする能力のことをいいます。なぜメディア・リテラシーを学ぶことが大切なのか、専門家に聞きました。「メディアって、送り手の意図で構成されているという特性があり、人の生活に影響をあたえるものです。そのしくみをよく理解していると、情報をうまく判断できるようになると思います。また、そこで扱われていない情報に関しても、ほかの見方・情報があるのではないかと考えて調べる行動につながるわけです。そこでうのみにしてしまうのではなく自分で調べて判断することが大事だと思います」今回は本分野で実績のある下村健一先生をお招きし、親子（＋教職員）で参加し対話を大切にしながら密接な環境で学び合います。</v>
          </cell>
          <cell r="AA20" t="str">
            <v>下村</v>
          </cell>
          <cell r="AB20" t="str">
            <v>健一</v>
          </cell>
          <cell r="AC20" t="str">
            <v>シモムラ</v>
          </cell>
          <cell r="AD20" t="str">
            <v>ケンイチ</v>
          </cell>
          <cell r="AE20" t="str">
            <v/>
          </cell>
          <cell r="AF20" t="str">
            <v>shimomura@ken1.media</v>
          </cell>
          <cell r="AG20" t="str">
            <v>◆報道現場25年。「筑紫哲也NEWS23」「サタデーずばッと」等で取材キャスター ◆民間任用で内閣審議官。民主＆自民の３政権で、首相官邸広報担当 ◆東大・慶応大・関西大の教壇を経て、白鴎大特任教授 ◆令和メディア研究所主宰、インターネットメディア協会 初代理事／リテラシー部会担当</v>
          </cell>
          <cell r="AH20" t="str">
            <v>13,700円</v>
          </cell>
          <cell r="AI20" t="str">
            <v>2.0時間</v>
          </cell>
          <cell r="AJ20" t="str">
            <v>0人</v>
          </cell>
          <cell r="AU20" t="str">
            <v>中井</v>
          </cell>
          <cell r="AV20" t="str">
            <v>文英</v>
          </cell>
          <cell r="AW20" t="str">
            <v>ナカイ</v>
          </cell>
          <cell r="AX20" t="str">
            <v>フミエ</v>
          </cell>
          <cell r="AY20" t="str">
            <v>08067376210</v>
          </cell>
          <cell r="AZ20" t="str">
            <v>fumie.iwanaga@nikken.jp</v>
          </cell>
          <cell r="BA20" t="str">
            <v>細谷正子</v>
          </cell>
          <cell r="BB20" t="str">
            <v>余丁町小学校PTA文化委員</v>
          </cell>
          <cell r="BC20" t="str">
            <v>寺野</v>
          </cell>
          <cell r="BD20" t="str">
            <v>成彦</v>
          </cell>
        </row>
        <row r="21">
          <cell r="A21" t="str">
            <v>26</v>
          </cell>
          <cell r="B21" t="str">
            <v>VK00002656</v>
          </cell>
          <cell r="C21" t="str">
            <v>2024-12-01T11:44:49</v>
          </cell>
          <cell r="D21" t="str">
            <v>受付</v>
          </cell>
          <cell r="E21" t="str">
            <v/>
          </cell>
          <cell r="F21" t="str">
            <v>オンライン</v>
          </cell>
          <cell r="G21" t="str">
            <v>受付</v>
          </cell>
          <cell r="H21" t="str">
            <v/>
          </cell>
          <cell r="I21" t="str">
            <v>未登録</v>
          </cell>
          <cell r="J21" t="str">
            <v/>
          </cell>
          <cell r="K21" t="str">
            <v>2024-12-01</v>
          </cell>
          <cell r="L21" t="str">
            <v>区立中学校・養護学校</v>
          </cell>
          <cell r="M21" t="str">
            <v/>
          </cell>
          <cell r="N21" t="str">
            <v/>
          </cell>
          <cell r="O21" t="str">
            <v>新宿養護学校</v>
          </cell>
          <cell r="R21" t="str">
            <v>2025-02-25</v>
          </cell>
          <cell r="S21" t="str">
            <v>12:30-14:40</v>
          </cell>
          <cell r="T21" t="str">
            <v>新宿養護学校　体育館</v>
          </cell>
          <cell r="U21" t="str">
            <v>なし</v>
          </cell>
          <cell r="V21" t="str">
            <v/>
          </cell>
          <cell r="W21" t="str">
            <v/>
          </cell>
          <cell r="X21" t="str">
            <v/>
          </cell>
          <cell r="Y21" t="str">
            <v>当事者が障害児の親に伝えたいこと</v>
          </cell>
          <cell r="Z21" t="str">
            <v>当事者が障害児の親に伝えたいことについて、ご講演を聞いて学ぶ。</v>
          </cell>
          <cell r="AA21" t="str">
            <v>加藤</v>
          </cell>
          <cell r="AB21" t="str">
            <v>拓</v>
          </cell>
          <cell r="AC21" t="str">
            <v>カトウ</v>
          </cell>
          <cell r="AD21" t="str">
            <v>タク</v>
          </cell>
          <cell r="AE21" t="str">
            <v>09051905027</v>
          </cell>
          <cell r="AF21" t="str">
            <v>wheelchair.teacher@gmail.com</v>
          </cell>
          <cell r="AG21" t="str">
            <v>患者スピーカーバンク　患者スピーカー</v>
          </cell>
          <cell r="AH21" t="str">
            <v xml:space="preserve">  9,500円</v>
          </cell>
          <cell r="AI21" t="str">
            <v>2.0時間</v>
          </cell>
          <cell r="AJ21" t="str">
            <v>0人</v>
          </cell>
          <cell r="AU21" t="str">
            <v>深山</v>
          </cell>
          <cell r="AV21" t="str">
            <v>香菜</v>
          </cell>
          <cell r="AW21" t="str">
            <v>ミヤマ</v>
          </cell>
          <cell r="AX21" t="str">
            <v>カナ</v>
          </cell>
          <cell r="AY21" t="str">
            <v>09023219057</v>
          </cell>
          <cell r="AZ21" t="str">
            <v>kana170625@gmail.com</v>
          </cell>
          <cell r="BA21" t="str">
            <v/>
          </cell>
          <cell r="BB21" t="str">
            <v>新宿養護学校PTA</v>
          </cell>
          <cell r="BC21" t="str">
            <v>山崎</v>
          </cell>
          <cell r="BD21" t="str">
            <v>麻子</v>
          </cell>
        </row>
        <row r="22">
          <cell r="A22" t="str">
            <v>25</v>
          </cell>
          <cell r="B22" t="str">
            <v>VK00002584</v>
          </cell>
          <cell r="C22" t="str">
            <v>2024-11-30T15:03:17</v>
          </cell>
          <cell r="D22" t="str">
            <v>受付</v>
          </cell>
          <cell r="E22" t="str">
            <v/>
          </cell>
          <cell r="F22" t="str">
            <v>オンライン</v>
          </cell>
          <cell r="G22" t="str">
            <v>受付</v>
          </cell>
          <cell r="H22" t="str">
            <v/>
          </cell>
          <cell r="I22" t="str">
            <v>未登録</v>
          </cell>
          <cell r="J22" t="str">
            <v/>
          </cell>
          <cell r="K22" t="str">
            <v>2024-11-30</v>
          </cell>
          <cell r="L22" t="str">
            <v>区立中学校・養護学校</v>
          </cell>
          <cell r="M22" t="str">
            <v/>
          </cell>
          <cell r="N22" t="str">
            <v/>
          </cell>
          <cell r="O22" t="str">
            <v>新宿養護学校</v>
          </cell>
          <cell r="R22" t="str">
            <v>2025-02-25</v>
          </cell>
          <cell r="S22" t="str">
            <v>12:30-14:40</v>
          </cell>
          <cell r="T22" t="str">
            <v>新宿区立新宿養護学校　体育館</v>
          </cell>
          <cell r="U22" t="str">
            <v>なし</v>
          </cell>
          <cell r="V22" t="str">
            <v/>
          </cell>
          <cell r="W22" t="str">
            <v/>
          </cell>
          <cell r="X22" t="str">
            <v/>
          </cell>
          <cell r="Y22" t="str">
            <v>きょうだい児から障害児の親に伝えたいこと</v>
          </cell>
          <cell r="Z22" t="str">
            <v>きょうだい児から障害児の親に伝えたいことについて、講演を聞いて学ぶ。</v>
          </cell>
          <cell r="AA22" t="str">
            <v>有馬</v>
          </cell>
          <cell r="AB22" t="str">
            <v>桃子</v>
          </cell>
          <cell r="AC22" t="str">
            <v>アリマ</v>
          </cell>
          <cell r="AD22" t="str">
            <v>モモコ</v>
          </cell>
          <cell r="AE22" t="str">
            <v>09054495736</v>
          </cell>
          <cell r="AF22" t="str">
            <v>nijimobi@gmail.com</v>
          </cell>
          <cell r="AG22" t="str">
            <v>きょうだい児と家族の応援団　にじいろもびーる代表</v>
          </cell>
          <cell r="AH22" t="str">
            <v>13,700円</v>
          </cell>
          <cell r="AI22" t="str">
            <v>2.0時間</v>
          </cell>
          <cell r="AJ22" t="str">
            <v>0人</v>
          </cell>
          <cell r="AU22" t="str">
            <v>深山</v>
          </cell>
          <cell r="AV22" t="str">
            <v>香菜</v>
          </cell>
          <cell r="AW22" t="str">
            <v>ミヤマ</v>
          </cell>
          <cell r="AX22" t="str">
            <v>カナ</v>
          </cell>
          <cell r="AY22" t="str">
            <v>09023219057</v>
          </cell>
          <cell r="AZ22" t="str">
            <v>kana170625@gmail.com</v>
          </cell>
          <cell r="BA22" t="str">
            <v/>
          </cell>
          <cell r="BB22" t="str">
            <v>新宿養護学校PTA</v>
          </cell>
          <cell r="BC22" t="str">
            <v>山崎</v>
          </cell>
          <cell r="BD22" t="str">
            <v>麻子</v>
          </cell>
        </row>
        <row r="23">
          <cell r="A23" t="str">
            <v>27</v>
          </cell>
          <cell r="B23" t="str">
            <v>VK00002740</v>
          </cell>
          <cell r="C23" t="str">
            <v>2025-02-12T21:55:00</v>
          </cell>
          <cell r="D23" t="str">
            <v>受付</v>
          </cell>
          <cell r="E23" t="str">
            <v/>
          </cell>
          <cell r="F23" t="str">
            <v>オンライン</v>
          </cell>
          <cell r="G23" t="str">
            <v>受付</v>
          </cell>
          <cell r="H23" t="str">
            <v/>
          </cell>
          <cell r="I23" t="str">
            <v>未登録</v>
          </cell>
          <cell r="J23" t="str">
            <v/>
          </cell>
          <cell r="K23" t="str">
            <v>はい</v>
          </cell>
          <cell r="L23" t="str">
            <v>2025-02-12</v>
          </cell>
          <cell r="M23" t="str">
            <v>区立幼稚園・子ども園</v>
          </cell>
          <cell r="N23" t="str">
            <v>花園幼稚園</v>
          </cell>
          <cell r="R23" t="str">
            <v>2025-02-28</v>
          </cell>
          <cell r="S23" t="str">
            <v>9:30-11:10</v>
          </cell>
          <cell r="T23" t="str">
            <v>花園小学校　会議室</v>
          </cell>
          <cell r="U23" t="str">
            <v>なし</v>
          </cell>
          <cell r="V23" t="str">
            <v/>
          </cell>
          <cell r="W23" t="str">
            <v/>
          </cell>
          <cell r="X23" t="str">
            <v/>
          </cell>
          <cell r="Y23" t="str">
            <v>イライラと上手に付き合い、適切に叱るには</v>
          </cell>
          <cell r="Z23" t="str">
            <v>良好な親子関係を築くためのアンガーマネジメントを学ぶ。</v>
          </cell>
          <cell r="AA23" t="str">
            <v>小尻</v>
          </cell>
          <cell r="AB23" t="str">
            <v>美奈</v>
          </cell>
          <cell r="AC23" t="str">
            <v>コジリ</v>
          </cell>
          <cell r="AD23" t="str">
            <v>ミナ</v>
          </cell>
          <cell r="AF23" t="str">
            <v>ohisama2525mama@gmail.com</v>
          </cell>
          <cell r="AG23" t="str">
            <v>アンガーマネジメントコンサルタント</v>
          </cell>
          <cell r="AH23" t="str">
            <v>10,500円</v>
          </cell>
          <cell r="AI23" t="str">
            <v>2.0時間</v>
          </cell>
          <cell r="AJ23" t="str">
            <v>0人</v>
          </cell>
          <cell r="AU23" t="str">
            <v>大槻</v>
          </cell>
          <cell r="AV23" t="str">
            <v>杏理</v>
          </cell>
          <cell r="AW23" t="str">
            <v>オオツキ</v>
          </cell>
          <cell r="AX23" t="str">
            <v>アンリ</v>
          </cell>
          <cell r="AY23" t="str">
            <v>08054366665</v>
          </cell>
          <cell r="AZ23" t="str">
            <v>fujrzujzy@i.softbank.jp</v>
          </cell>
          <cell r="BA23" t="str">
            <v>家庭教育講座係</v>
          </cell>
          <cell r="BB23" t="str">
            <v>花園幼稚園　若葉会</v>
          </cell>
          <cell r="BC23" t="str">
            <v>伊藤</v>
          </cell>
          <cell r="BD23" t="str">
            <v>明日香</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mailto:shinjukuarata@1111.co.jp" TargetMode="External" Type="http://schemas.openxmlformats.org/officeDocument/2006/relationships/hyperlink"/><Relationship Id="rId2" Target="../printerSettings/printerSettings2.bin" Type="http://schemas.openxmlformats.org/officeDocument/2006/relationships/printerSettings"/><Relationship Id="rId3"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mailto:info@jacot.jp" TargetMode="External" Type="http://schemas.openxmlformats.org/officeDocument/2006/relationships/hyperlink"/><Relationship Id="rId2"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mailto:ohisama2525@mama@gmail.com" TargetMode="External" Type="http://schemas.openxmlformats.org/officeDocument/2006/relationships/hyperlink"/><Relationship Id="rId2"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view="pageLayout" topLeftCell="A9" zoomScale="80" zoomScaleNormal="100" zoomScalePageLayoutView="80" workbookViewId="0">
      <selection activeCell="F34" sqref="F34"/>
    </sheetView>
  </sheetViews>
  <sheetFormatPr defaultRowHeight="18" x14ac:dyDescent="0.45"/>
  <sheetData/>
  <phoneticPr fontId="2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2CEF9-17B5-4EEA-8D48-0474A30A6893}">
  <sheetPr>
    <tabColor rgb="FFFF0000"/>
  </sheetPr>
  <dimension ref="A1:P54"/>
  <sheetViews>
    <sheetView view="pageBreakPreview" zoomScale="55" zoomScaleNormal="100" zoomScaleSheetLayoutView="55" workbookViewId="0">
      <selection activeCell="D17" sqref="D17:L17"/>
    </sheetView>
  </sheetViews>
  <sheetFormatPr defaultRowHeight="18" x14ac:dyDescent="0.45"/>
  <cols>
    <col min="1" max="1" width="23.09765625" style="29" customWidth="1"/>
    <col min="2" max="2" width="5.19921875" style="29" customWidth="1"/>
    <col min="3" max="3" width="25.09765625" style="29" customWidth="1"/>
    <col min="4" max="4" width="7" style="29" customWidth="1"/>
    <col min="5" max="5" width="17.69921875" style="29" customWidth="1"/>
    <col min="6" max="6" width="5.69921875" style="29" customWidth="1"/>
    <col min="7" max="7" width="17.796875" style="29" customWidth="1"/>
    <col min="8" max="8" width="5.69921875" style="29" customWidth="1"/>
    <col min="9" max="9" width="17.69921875" style="29" customWidth="1"/>
    <col min="10" max="10" width="5.8984375" style="29" customWidth="1"/>
    <col min="11" max="11" width="18.69921875" style="29" customWidth="1"/>
    <col min="12" max="12" width="8.3984375" style="29" customWidth="1"/>
    <col min="13" max="13" width="8.796875" style="29"/>
    <col min="14" max="14" width="17.8984375" style="29" customWidth="1"/>
    <col min="15" max="15" width="14.296875" style="29" customWidth="1"/>
    <col min="16" max="16384" width="8.796875" style="29"/>
  </cols>
  <sheetData>
    <row r="1" spans="1:16" ht="51" customHeight="1" thickBot="1" x14ac:dyDescent="0.85">
      <c r="A1" s="75" t="s">
        <v>26</v>
      </c>
      <c r="B1" s="75"/>
      <c r="C1" s="76"/>
      <c r="D1" s="76"/>
      <c r="E1" s="76"/>
      <c r="F1" s="76"/>
      <c r="G1" s="76"/>
      <c r="H1" s="76"/>
      <c r="I1" s="76"/>
      <c r="J1" s="76"/>
      <c r="K1" s="76"/>
      <c r="L1" s="76"/>
      <c r="N1" s="30" t="s">
        <v>83</v>
      </c>
    </row>
    <row r="2" spans="1:16" ht="39" customHeight="1" thickBot="1" x14ac:dyDescent="0.5">
      <c r="A2" s="31" t="s">
        <v>1</v>
      </c>
      <c r="B2" s="77" t="s">
        <v>111</v>
      </c>
      <c r="C2" s="78"/>
      <c r="D2" s="78"/>
      <c r="E2" s="78"/>
      <c r="F2" s="78"/>
      <c r="G2" s="78"/>
      <c r="H2" s="78"/>
      <c r="I2" s="78"/>
      <c r="J2" s="78"/>
      <c r="K2" s="78"/>
      <c r="L2" s="79"/>
      <c r="N2" s="32"/>
    </row>
    <row r="3" spans="1:16" ht="39" customHeight="1" thickBot="1" x14ac:dyDescent="0.5">
      <c r="A3" s="33" t="s">
        <v>2</v>
      </c>
      <c r="B3" s="80" t="s">
        <v>135</v>
      </c>
      <c r="C3" s="81"/>
      <c r="D3" s="81"/>
      <c r="E3" s="81"/>
      <c r="F3" s="81"/>
      <c r="G3" s="78" t="s">
        <v>136</v>
      </c>
      <c r="H3" s="78"/>
      <c r="I3" s="78"/>
      <c r="J3" s="78"/>
      <c r="K3" s="78"/>
      <c r="L3" s="79"/>
      <c r="P3" s="29" t="str">
        <f>IFERROR(VLOOKUP($N$2,[1]List!$A$4:$AR$296,13,FALSE),"")</f>
        <v/>
      </c>
    </row>
    <row r="4" spans="1:16" ht="39" customHeight="1" thickBot="1" x14ac:dyDescent="0.5">
      <c r="A4" s="33" t="s">
        <v>3</v>
      </c>
      <c r="B4" s="82" t="s">
        <v>84</v>
      </c>
      <c r="C4" s="83"/>
      <c r="D4" s="83"/>
      <c r="E4" s="83"/>
      <c r="F4" s="83"/>
      <c r="G4" s="83"/>
      <c r="H4" s="83"/>
      <c r="I4" s="83"/>
      <c r="J4" s="83"/>
      <c r="K4" s="83"/>
      <c r="L4" s="84"/>
    </row>
    <row r="5" spans="1:16" ht="30.6" customHeight="1" x14ac:dyDescent="0.45">
      <c r="A5" s="34" t="s">
        <v>4</v>
      </c>
      <c r="B5" s="69" t="s">
        <v>85</v>
      </c>
      <c r="C5" s="70"/>
      <c r="D5" s="70"/>
      <c r="E5" s="70"/>
      <c r="F5" s="70"/>
      <c r="G5" s="70"/>
      <c r="H5" s="70"/>
      <c r="I5" s="70"/>
      <c r="J5" s="70"/>
      <c r="K5" s="70"/>
      <c r="L5" s="71"/>
    </row>
    <row r="6" spans="1:16" ht="30.6" customHeight="1" thickBot="1" x14ac:dyDescent="0.5">
      <c r="A6" s="35" t="s">
        <v>5</v>
      </c>
      <c r="B6" s="72"/>
      <c r="C6" s="73"/>
      <c r="D6" s="73"/>
      <c r="E6" s="73"/>
      <c r="F6" s="73"/>
      <c r="G6" s="73"/>
      <c r="H6" s="73"/>
      <c r="I6" s="73"/>
      <c r="J6" s="73"/>
      <c r="K6" s="73"/>
      <c r="L6" s="74"/>
    </row>
    <row r="7" spans="1:16" ht="80.400000000000006" customHeight="1" x14ac:dyDescent="0.45">
      <c r="A7" s="85" t="s">
        <v>134</v>
      </c>
      <c r="B7" s="91" t="s">
        <v>86</v>
      </c>
      <c r="C7" s="92"/>
      <c r="D7" s="92"/>
      <c r="E7" s="92"/>
      <c r="F7" s="92"/>
      <c r="G7" s="92"/>
      <c r="H7" s="92"/>
      <c r="I7" s="92"/>
      <c r="J7" s="92"/>
      <c r="K7" s="92"/>
      <c r="L7" s="93"/>
    </row>
    <row r="8" spans="1:16" ht="80.400000000000006" customHeight="1" x14ac:dyDescent="0.45">
      <c r="A8" s="86"/>
      <c r="B8" s="94"/>
      <c r="C8" s="95"/>
      <c r="D8" s="95"/>
      <c r="E8" s="95"/>
      <c r="F8" s="95"/>
      <c r="G8" s="95"/>
      <c r="H8" s="95"/>
      <c r="I8" s="95"/>
      <c r="J8" s="95"/>
      <c r="K8" s="95"/>
      <c r="L8" s="96"/>
    </row>
    <row r="9" spans="1:16" ht="80.400000000000006" customHeight="1" thickBot="1" x14ac:dyDescent="0.5">
      <c r="A9" s="87"/>
      <c r="B9" s="97"/>
      <c r="C9" s="98"/>
      <c r="D9" s="98"/>
      <c r="E9" s="98"/>
      <c r="F9" s="98"/>
      <c r="G9" s="98"/>
      <c r="H9" s="98"/>
      <c r="I9" s="98"/>
      <c r="J9" s="98"/>
      <c r="K9" s="98"/>
      <c r="L9" s="99"/>
    </row>
    <row r="10" spans="1:16" ht="17.399999999999999" customHeight="1" x14ac:dyDescent="0.45">
      <c r="A10" s="100" t="s">
        <v>0</v>
      </c>
      <c r="B10" s="102" t="s" ph="1">
        <v>7</v>
      </c>
      <c r="C10" s="103"/>
      <c r="D10" s="106" t="s">
        <v>87</v>
      </c>
      <c r="E10" s="107"/>
      <c r="F10" s="107"/>
      <c r="G10" s="108"/>
      <c r="H10" s="107" t="s">
        <v>88</v>
      </c>
      <c r="I10" s="107"/>
      <c r="J10" s="107"/>
      <c r="K10" s="107"/>
      <c r="L10" s="36"/>
    </row>
    <row r="11" spans="1:16" ht="45" customHeight="1" x14ac:dyDescent="0.45">
      <c r="A11" s="100"/>
      <c r="B11" s="104"/>
      <c r="C11" s="105"/>
      <c r="D11" s="109" t="s">
        <v>89</v>
      </c>
      <c r="E11" s="109" ph="1"/>
      <c r="F11" s="109" ph="1"/>
      <c r="G11" s="110" ph="1"/>
      <c r="H11" s="111" t="s">
        <v>90</v>
      </c>
      <c r="I11" s="109"/>
      <c r="J11" s="109"/>
      <c r="K11" s="109"/>
      <c r="L11" s="37"/>
      <c r="N11" s="29" ph="1"/>
      <c r="P11" s="29" ph="1"/>
    </row>
    <row r="12" spans="1:16" ht="45" customHeight="1" x14ac:dyDescent="0.45">
      <c r="A12" s="100"/>
      <c r="B12" s="67" t="s">
        <v>38</v>
      </c>
      <c r="C12" s="68"/>
      <c r="D12" s="112" t="s">
        <v>91</v>
      </c>
      <c r="E12" s="113"/>
      <c r="F12" s="113"/>
      <c r="G12" s="113"/>
      <c r="H12" s="113"/>
      <c r="I12" s="113"/>
      <c r="J12" s="113"/>
      <c r="K12" s="113"/>
      <c r="L12" s="114"/>
    </row>
    <row r="13" spans="1:16" ht="45" customHeight="1" x14ac:dyDescent="0.45">
      <c r="A13" s="100"/>
      <c r="B13" s="67" t="s">
        <v>34</v>
      </c>
      <c r="C13" s="68"/>
      <c r="D13" s="38"/>
      <c r="E13" s="39">
        <v>10500</v>
      </c>
      <c r="F13" s="40" t="s">
        <v>27</v>
      </c>
      <c r="G13" s="41">
        <v>2</v>
      </c>
      <c r="H13" s="40" t="s">
        <v>28</v>
      </c>
      <c r="I13" s="42">
        <v>21000</v>
      </c>
      <c r="J13" s="40" t="s">
        <v>29</v>
      </c>
      <c r="K13" s="115"/>
      <c r="L13" s="116"/>
      <c r="O13" s="29" t="str">
        <f>LEFT(E13,LEN(E13)-1)</f>
        <v>1050</v>
      </c>
    </row>
    <row r="14" spans="1:16" ht="45" customHeight="1" x14ac:dyDescent="0.45">
      <c r="A14" s="100"/>
      <c r="B14" s="104" t="s">
        <v>35</v>
      </c>
      <c r="C14" s="105"/>
      <c r="D14" s="38"/>
      <c r="E14" s="39" t="str">
        <f>IF(I14="人","円","4,000円")</f>
        <v>4,000円</v>
      </c>
      <c r="F14" s="40" t="s">
        <v>27</v>
      </c>
      <c r="G14" s="41" t="s">
        <v>92</v>
      </c>
      <c r="H14" s="40" t="s">
        <v>27</v>
      </c>
      <c r="I14" s="43" t="s">
        <v>93</v>
      </c>
      <c r="J14" s="40" t="s">
        <v>28</v>
      </c>
      <c r="K14" s="42" t="str">
        <f>IFERROR(LEFT(E14,5)*LEFT(G14,3)*LEFT(I14,1)," ")</f>
        <v xml:space="preserve"> </v>
      </c>
      <c r="L14" s="44" t="s">
        <v>29</v>
      </c>
      <c r="N14" s="29" t="str">
        <f>IFERROR(VLOOKUP($N$2,[1]List!$A$4:$AR$296,37,FALSE)&amp;"","")</f>
        <v/>
      </c>
    </row>
    <row r="15" spans="1:16" ht="45" customHeight="1" x14ac:dyDescent="0.45">
      <c r="A15" s="100"/>
      <c r="B15" s="67" t="s">
        <v>25</v>
      </c>
      <c r="C15" s="68"/>
      <c r="D15" s="64" t="s">
        <v>94</v>
      </c>
      <c r="E15" s="65"/>
      <c r="F15" s="65"/>
      <c r="G15" s="65"/>
      <c r="H15" s="65"/>
      <c r="I15" s="65"/>
      <c r="J15" s="65"/>
      <c r="K15" s="65"/>
      <c r="L15" s="66"/>
      <c r="N15" s="29" t="str">
        <f>IFERROR(VLOOKUP($N$2,[1]List!$A$4:$AR$296,38,FALSE)&amp;"","")</f>
        <v/>
      </c>
    </row>
    <row r="16" spans="1:16" ht="45" customHeight="1" x14ac:dyDescent="0.45">
      <c r="A16" s="100"/>
      <c r="B16" s="67" t="s">
        <v>30</v>
      </c>
      <c r="C16" s="68"/>
      <c r="D16" s="64" t="s">
        <v>95</v>
      </c>
      <c r="E16" s="65"/>
      <c r="F16" s="65"/>
      <c r="G16" s="65"/>
      <c r="H16" s="65"/>
      <c r="I16" s="65"/>
      <c r="J16" s="65"/>
      <c r="K16" s="65"/>
      <c r="L16" s="66"/>
      <c r="N16" s="29" t="str">
        <f>IFERROR(VLOOKUP($N$2,[1]List!$A$4:$AR$296,39,FALSE)&amp;"","")</f>
        <v/>
      </c>
    </row>
    <row r="17" spans="1:16" ht="45" customHeight="1" thickBot="1" x14ac:dyDescent="0.5">
      <c r="A17" s="101"/>
      <c r="B17" s="117" t="s">
        <v>31</v>
      </c>
      <c r="C17" s="118"/>
      <c r="D17" s="119" t="s">
        <v>96</v>
      </c>
      <c r="E17" s="120"/>
      <c r="F17" s="120"/>
      <c r="G17" s="120"/>
      <c r="H17" s="120"/>
      <c r="I17" s="120"/>
      <c r="J17" s="120"/>
      <c r="K17" s="120"/>
      <c r="L17" s="120"/>
    </row>
    <row r="18" spans="1:16" ht="38.4" customHeight="1" thickBot="1" x14ac:dyDescent="0.5">
      <c r="A18" s="45" t="s">
        <v>8</v>
      </c>
      <c r="B18" s="77" t="s">
        <v>137</v>
      </c>
      <c r="C18" s="78"/>
      <c r="D18" s="78"/>
      <c r="E18" s="79"/>
      <c r="F18" s="88" t="s">
        <v>97</v>
      </c>
      <c r="G18" s="89"/>
      <c r="H18" s="90"/>
      <c r="I18" s="77" t="s">
        <v>98</v>
      </c>
      <c r="J18" s="78"/>
      <c r="K18" s="78"/>
      <c r="L18" s="79"/>
    </row>
    <row r="19" spans="1:16" ht="38.4" customHeight="1" thickBot="1" x14ac:dyDescent="0.5">
      <c r="A19" s="33" t="s">
        <v>99</v>
      </c>
      <c r="B19" s="77" t="s">
        <v>100</v>
      </c>
      <c r="C19" s="78"/>
      <c r="D19" s="78"/>
      <c r="E19" s="79"/>
      <c r="F19" s="88" t="s">
        <v>101</v>
      </c>
      <c r="G19" s="89"/>
      <c r="H19" s="90"/>
      <c r="I19" s="77"/>
      <c r="J19" s="78"/>
      <c r="K19" s="78"/>
      <c r="L19" s="79"/>
    </row>
    <row r="20" spans="1:16" ht="17.399999999999999" customHeight="1" x14ac:dyDescent="0.2">
      <c r="A20" s="121" t="s">
        <v>9</v>
      </c>
      <c r="B20" s="102" t="s" ph="1">
        <v>7</v>
      </c>
      <c r="C20" s="103"/>
      <c r="D20" s="122" t="s">
        <v>102</v>
      </c>
      <c r="E20" s="123"/>
      <c r="F20" s="123"/>
      <c r="G20" s="124"/>
      <c r="H20" s="123" t="str">
        <f>IFERROR(VLOOKUP($N$2,[1]List!$A$4:$CC$296,50,FALSE),"")</f>
        <v/>
      </c>
      <c r="I20" s="123"/>
      <c r="J20" s="123"/>
      <c r="K20" s="123"/>
      <c r="L20" s="46"/>
    </row>
    <row r="21" spans="1:16" ht="45.6" customHeight="1" x14ac:dyDescent="0.45">
      <c r="A21" s="100"/>
      <c r="B21" s="104"/>
      <c r="C21" s="105"/>
      <c r="D21" s="111" t="s">
        <v>103</v>
      </c>
      <c r="E21" s="109"/>
      <c r="F21" s="109"/>
      <c r="G21" s="110"/>
      <c r="H21" s="111" t="s">
        <v>104</v>
      </c>
      <c r="I21" s="109"/>
      <c r="J21" s="109"/>
      <c r="K21" s="109"/>
      <c r="L21" s="37"/>
      <c r="N21" s="29" ph="1"/>
      <c r="P21" s="29" ph="1"/>
    </row>
    <row r="22" spans="1:16" ht="45.6" customHeight="1" x14ac:dyDescent="0.45">
      <c r="A22" s="100"/>
      <c r="B22" s="125" t="s">
        <v>36</v>
      </c>
      <c r="C22" s="126"/>
      <c r="D22" s="64" t="s">
        <v>105</v>
      </c>
      <c r="E22" s="65"/>
      <c r="F22" s="65"/>
      <c r="G22" s="65"/>
      <c r="H22" s="65"/>
      <c r="I22" s="65"/>
      <c r="J22" s="65"/>
      <c r="K22" s="65"/>
      <c r="L22" s="66"/>
    </row>
    <row r="23" spans="1:16" ht="45.6" customHeight="1" x14ac:dyDescent="0.45">
      <c r="A23" s="100"/>
      <c r="B23" s="127" t="s">
        <v>37</v>
      </c>
      <c r="C23" s="128"/>
      <c r="D23" s="129" t="s">
        <v>106</v>
      </c>
      <c r="E23" s="130"/>
      <c r="F23" s="130"/>
      <c r="G23" s="130"/>
      <c r="H23" s="130"/>
      <c r="I23" s="130"/>
      <c r="J23" s="130"/>
      <c r="K23" s="130"/>
      <c r="L23" s="131"/>
    </row>
    <row r="24" spans="1:16" ht="45.6" customHeight="1" thickBot="1" x14ac:dyDescent="0.5">
      <c r="A24" s="100"/>
      <c r="B24" s="104"/>
      <c r="C24" s="105"/>
      <c r="D24" s="132"/>
      <c r="E24" s="76"/>
      <c r="F24" s="76"/>
      <c r="G24" s="76"/>
      <c r="H24" s="76"/>
      <c r="I24" s="76"/>
      <c r="J24" s="76"/>
      <c r="K24" s="76"/>
      <c r="L24" s="133"/>
    </row>
    <row r="25" spans="1:16" ht="30.6" customHeight="1" x14ac:dyDescent="0.45">
      <c r="A25" s="137" t="s">
        <v>10</v>
      </c>
      <c r="B25" s="138"/>
      <c r="C25" s="138"/>
      <c r="D25" s="138"/>
      <c r="E25" s="138"/>
      <c r="F25" s="138"/>
      <c r="G25" s="138"/>
      <c r="H25" s="138"/>
      <c r="I25" s="138"/>
      <c r="J25" s="138"/>
      <c r="K25" s="138"/>
      <c r="L25" s="139"/>
    </row>
    <row r="26" spans="1:16" ht="30.6" customHeight="1" x14ac:dyDescent="0.45">
      <c r="A26" s="140">
        <v>45792</v>
      </c>
      <c r="B26" s="141"/>
      <c r="C26" s="141"/>
      <c r="D26" s="141"/>
      <c r="E26" s="141"/>
      <c r="F26" s="141"/>
      <c r="G26" s="141"/>
      <c r="H26" s="141"/>
      <c r="I26" s="141"/>
      <c r="J26" s="141"/>
      <c r="K26" s="141"/>
      <c r="L26" s="142"/>
    </row>
    <row r="27" spans="1:16" ht="30.6" customHeight="1" x14ac:dyDescent="0.45">
      <c r="A27" s="143" t="s">
        <v>11</v>
      </c>
      <c r="B27" s="144"/>
      <c r="C27" s="144"/>
      <c r="D27" s="144"/>
      <c r="E27" s="144"/>
      <c r="F27" s="144"/>
      <c r="G27" s="144"/>
      <c r="H27" s="144"/>
      <c r="I27" s="144"/>
      <c r="J27" s="144"/>
      <c r="K27" s="144"/>
      <c r="L27" s="145"/>
    </row>
    <row r="28" spans="1:16" ht="43.8" customHeight="1" x14ac:dyDescent="0.45">
      <c r="A28" s="146" t="s">
        <v>12</v>
      </c>
      <c r="B28" s="76"/>
      <c r="C28" s="76"/>
      <c r="D28" s="147" t="s">
        <v>107</v>
      </c>
      <c r="E28" s="147"/>
      <c r="F28" s="147"/>
      <c r="G28" s="147"/>
      <c r="H28" s="147"/>
      <c r="I28" s="147"/>
      <c r="J28" s="147"/>
      <c r="K28" s="147"/>
      <c r="L28" s="148"/>
    </row>
    <row r="29" spans="1:16" ht="43.8" customHeight="1" thickBot="1" x14ac:dyDescent="0.5">
      <c r="A29" s="134" t="s">
        <v>13</v>
      </c>
      <c r="B29" s="135"/>
      <c r="C29" s="135"/>
      <c r="D29" s="135" t="s">
        <v>108</v>
      </c>
      <c r="E29" s="135"/>
      <c r="F29" s="135"/>
      <c r="G29" s="135"/>
      <c r="H29" s="135"/>
      <c r="I29" s="135"/>
      <c r="J29" s="135"/>
      <c r="K29" s="135"/>
      <c r="L29" s="136"/>
    </row>
    <row r="41" spans="1:16" ht="27" x14ac:dyDescent="0.45">
      <c r="A41" s="29" ph="1"/>
      <c r="B41" s="29" ph="1"/>
      <c r="C41" s="29" ph="1"/>
      <c r="D41" s="29" ph="1"/>
      <c r="M41" s="29" ph="1"/>
      <c r="N41" s="29" ph="1"/>
      <c r="O41" s="29" ph="1"/>
      <c r="P41" s="29" ph="1"/>
    </row>
    <row r="45" spans="1:16" ht="27" x14ac:dyDescent="0.45">
      <c r="A45" s="29" ph="1"/>
      <c r="B45" s="29" ph="1"/>
      <c r="C45" s="29" ph="1"/>
      <c r="D45" s="29" ph="1"/>
      <c r="M45" s="29" ph="1"/>
      <c r="N45" s="29" ph="1"/>
      <c r="O45" s="29" ph="1"/>
      <c r="P45" s="29" ph="1"/>
    </row>
    <row r="46" spans="1:16" ht="27" x14ac:dyDescent="0.45">
      <c r="A46" s="29" ph="1"/>
      <c r="B46" s="29" ph="1"/>
      <c r="C46" s="29" ph="1"/>
      <c r="D46" s="29" ph="1"/>
      <c r="M46" s="29" ph="1"/>
      <c r="N46" s="29" ph="1"/>
      <c r="O46" s="29" ph="1"/>
      <c r="P46" s="29" ph="1"/>
    </row>
    <row r="48" spans="1:16" ht="27" x14ac:dyDescent="0.45">
      <c r="A48" s="29" ph="1"/>
      <c r="B48" s="29" ph="1"/>
      <c r="C48" s="29" ph="1"/>
      <c r="D48" s="29" ph="1"/>
      <c r="M48" s="29" ph="1"/>
      <c r="N48" s="29" ph="1"/>
      <c r="O48" s="29" ph="1"/>
      <c r="P48" s="29" ph="1"/>
    </row>
    <row r="52" spans="1:16" ht="27" x14ac:dyDescent="0.45">
      <c r="A52" s="29" ph="1"/>
      <c r="B52" s="29" ph="1"/>
      <c r="C52" s="29" ph="1"/>
      <c r="D52" s="29" ph="1"/>
      <c r="M52" s="29" ph="1"/>
      <c r="N52" s="29" ph="1"/>
      <c r="O52" s="29" ph="1"/>
      <c r="P52" s="29" ph="1"/>
    </row>
    <row r="53" spans="1:16" ht="27" x14ac:dyDescent="0.45">
      <c r="A53" s="29" ph="1"/>
      <c r="B53" s="29" ph="1"/>
      <c r="C53" s="29" ph="1"/>
      <c r="D53" s="29" ph="1"/>
      <c r="M53" s="29" ph="1"/>
      <c r="N53" s="29" ph="1"/>
      <c r="O53" s="29" ph="1"/>
      <c r="P53" s="29" ph="1"/>
    </row>
    <row r="54" spans="1:16" ht="27" x14ac:dyDescent="0.45">
      <c r="A54" s="29" ph="1"/>
      <c r="B54" s="29" ph="1"/>
      <c r="C54" s="29" ph="1"/>
      <c r="D54" s="29" ph="1"/>
      <c r="M54" s="29" ph="1"/>
      <c r="N54" s="29" ph="1"/>
      <c r="O54" s="29" ph="1"/>
      <c r="P54" s="29" ph="1"/>
    </row>
  </sheetData>
  <mergeCells count="48">
    <mergeCell ref="A29:C29"/>
    <mergeCell ref="D29:L29"/>
    <mergeCell ref="A25:L25"/>
    <mergeCell ref="A26:L26"/>
    <mergeCell ref="A27:L27"/>
    <mergeCell ref="A28:C28"/>
    <mergeCell ref="D28:L28"/>
    <mergeCell ref="A20:A24"/>
    <mergeCell ref="B20:C21"/>
    <mergeCell ref="D20:G20"/>
    <mergeCell ref="H20:K20"/>
    <mergeCell ref="D21:G21"/>
    <mergeCell ref="H21:K21"/>
    <mergeCell ref="B22:C22"/>
    <mergeCell ref="D22:L22"/>
    <mergeCell ref="B23:C24"/>
    <mergeCell ref="D23:L24"/>
    <mergeCell ref="B17:C17"/>
    <mergeCell ref="D17:L17"/>
    <mergeCell ref="B18:E18"/>
    <mergeCell ref="F18:H18"/>
    <mergeCell ref="I18:L18"/>
    <mergeCell ref="B19:E19"/>
    <mergeCell ref="F19:H19"/>
    <mergeCell ref="I19:L19"/>
    <mergeCell ref="B7:L9"/>
    <mergeCell ref="A10:A17"/>
    <mergeCell ref="B10:C11"/>
    <mergeCell ref="D10:G10"/>
    <mergeCell ref="H10:K10"/>
    <mergeCell ref="D11:G11"/>
    <mergeCell ref="H11:K11"/>
    <mergeCell ref="B12:C12"/>
    <mergeCell ref="D12:L12"/>
    <mergeCell ref="B13:C13"/>
    <mergeCell ref="K13:L13"/>
    <mergeCell ref="B14:C14"/>
    <mergeCell ref="B15:C15"/>
    <mergeCell ref="D15:L15"/>
    <mergeCell ref="B16:C16"/>
    <mergeCell ref="D16:L16"/>
    <mergeCell ref="B5:L6"/>
    <mergeCell ref="A1:L1"/>
    <mergeCell ref="B2:L2"/>
    <mergeCell ref="B3:F3"/>
    <mergeCell ref="G3:L3"/>
    <mergeCell ref="B4:L4"/>
    <mergeCell ref="A7:A9"/>
  </mergeCells>
  <phoneticPr fontId="23"/>
  <conditionalFormatting sqref="A26:L26">
    <cfRule type="expression" dxfId="3" priority="1">
      <formula>$A$26</formula>
    </cfRule>
  </conditionalFormatting>
  <hyperlinks>
    <hyperlink ref="D17" r:id="rId1" xr:uid="{0C88CF44-AA59-462F-8CB9-1E18CB39B5BC}"/>
  </hyperlinks>
  <pageMargins left="0.7" right="0.7" top="0.75" bottom="0.75" header="0.3" footer="0.3"/>
  <pageSetup paperSize="9" scale="4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0"/>
  <sheetViews>
    <sheetView view="pageBreakPreview" zoomScale="80" zoomScaleNormal="100" zoomScaleSheetLayoutView="80" workbookViewId="0">
      <selection activeCell="A12" sqref="A12:B20"/>
    </sheetView>
  </sheetViews>
  <sheetFormatPr defaultRowHeight="18" x14ac:dyDescent="0.45"/>
  <cols>
    <col min="1" max="1" width="22.19921875" customWidth="1"/>
    <col min="2" max="2" width="69.296875" customWidth="1"/>
    <col min="3" max="3" width="35.19921875" bestFit="1" customWidth="1"/>
    <col min="4" max="4" width="27.796875" bestFit="1" customWidth="1"/>
    <col min="5" max="5" width="6.796875" customWidth="1"/>
    <col min="6" max="6" width="17.59765625" bestFit="1" customWidth="1"/>
    <col min="7" max="7" width="20" bestFit="1" customWidth="1"/>
    <col min="8" max="8" width="4.19921875" customWidth="1"/>
    <col min="10" max="10" width="3.19921875" customWidth="1"/>
    <col min="11" max="12" width="9.19921875" customWidth="1"/>
    <col min="13" max="13" width="5.59765625" customWidth="1"/>
    <col min="14" max="14" width="9.19921875" customWidth="1"/>
    <col min="15" max="15" width="2.3984375" customWidth="1"/>
  </cols>
  <sheetData>
    <row r="1" spans="1:27" x14ac:dyDescent="0.45">
      <c r="A1" s="153" t="s">
        <v>46</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row>
    <row r="2" spans="1:27" ht="27" customHeight="1" x14ac:dyDescent="0.45">
      <c r="A2" s="156" t="s">
        <v>14</v>
      </c>
      <c r="B2" s="156"/>
      <c r="C2" s="10"/>
      <c r="D2" s="10"/>
      <c r="E2" s="10"/>
      <c r="F2" s="10"/>
      <c r="G2" s="10"/>
      <c r="H2" s="10"/>
      <c r="I2" s="10"/>
      <c r="J2" s="10"/>
      <c r="K2" s="10"/>
      <c r="L2" s="10"/>
      <c r="M2" s="10"/>
      <c r="N2" s="10"/>
      <c r="O2" s="10"/>
      <c r="P2" s="10"/>
      <c r="Q2" s="10"/>
      <c r="R2" s="10"/>
      <c r="S2" s="10"/>
      <c r="T2" s="10"/>
      <c r="U2" s="10"/>
      <c r="V2" s="10"/>
      <c r="W2" s="10"/>
      <c r="X2" s="10"/>
      <c r="Y2" s="10"/>
      <c r="Z2" s="10"/>
      <c r="AA2" s="10"/>
    </row>
    <row r="3" spans="1:27" ht="27" customHeight="1" thickBot="1" x14ac:dyDescent="0.5">
      <c r="A3" s="155" t="s">
        <v>15</v>
      </c>
      <c r="B3" s="155"/>
      <c r="C3" s="10"/>
      <c r="D3" s="10"/>
      <c r="E3" s="10"/>
      <c r="F3" s="10"/>
      <c r="G3" s="10"/>
      <c r="H3" s="10"/>
      <c r="I3" s="10"/>
      <c r="J3" s="10"/>
      <c r="K3" s="10"/>
      <c r="L3" s="10"/>
      <c r="M3" s="10"/>
      <c r="N3" s="10"/>
      <c r="O3" s="10"/>
      <c r="P3" s="10"/>
      <c r="Q3" s="10"/>
      <c r="R3" s="10"/>
      <c r="S3" s="10"/>
      <c r="T3" s="10"/>
      <c r="U3" s="10"/>
      <c r="V3" s="10"/>
      <c r="W3" s="10"/>
      <c r="X3" s="10"/>
      <c r="Y3" s="10"/>
      <c r="Z3" s="10"/>
      <c r="AA3" s="10"/>
    </row>
    <row r="4" spans="1:27" ht="31.8" customHeight="1" thickBot="1" x14ac:dyDescent="0.5">
      <c r="A4" s="1" t="s">
        <v>16</v>
      </c>
      <c r="B4" s="2" t="s">
        <v>17</v>
      </c>
    </row>
    <row r="5" spans="1:27" ht="31.8" customHeight="1" thickBot="1" x14ac:dyDescent="0.5">
      <c r="A5" s="3" t="s">
        <v>18</v>
      </c>
      <c r="B5" s="4"/>
    </row>
    <row r="6" spans="1:27" ht="18.600000000000001" customHeight="1" x14ac:dyDescent="0.45">
      <c r="A6" s="149" t="s">
        <v>0</v>
      </c>
      <c r="B6" s="5"/>
    </row>
    <row r="7" spans="1:27" ht="18.600000000000001" customHeight="1" thickBot="1" x14ac:dyDescent="0.5">
      <c r="A7" s="150"/>
      <c r="B7" s="6" t="s">
        <v>19</v>
      </c>
    </row>
    <row r="8" spans="1:27" ht="36.6" customHeight="1" thickBot="1" x14ac:dyDescent="0.5">
      <c r="A8" s="3" t="s">
        <v>3</v>
      </c>
      <c r="B8" s="7"/>
    </row>
    <row r="9" spans="1:27" ht="36.6" customHeight="1" thickBot="1" x14ac:dyDescent="0.5">
      <c r="A9" s="3" t="s">
        <v>20</v>
      </c>
      <c r="B9" s="6" t="s">
        <v>21</v>
      </c>
    </row>
    <row r="10" spans="1:27" ht="18.600000000000001" thickBot="1" x14ac:dyDescent="0.5">
      <c r="A10" s="8"/>
    </row>
    <row r="11" spans="1:27" ht="27.45" customHeight="1" thickBot="1" x14ac:dyDescent="0.5">
      <c r="A11" s="157" t="s">
        <v>109</v>
      </c>
      <c r="B11" s="158"/>
    </row>
    <row r="12" spans="1:27" ht="20.25" customHeight="1" x14ac:dyDescent="0.45">
      <c r="A12" s="159"/>
      <c r="B12" s="160"/>
    </row>
    <row r="13" spans="1:27" ht="20.25" customHeight="1" x14ac:dyDescent="0.45">
      <c r="A13" s="161"/>
      <c r="B13" s="162"/>
    </row>
    <row r="14" spans="1:27" ht="20.25" customHeight="1" x14ac:dyDescent="0.45">
      <c r="A14" s="161"/>
      <c r="B14" s="162"/>
    </row>
    <row r="15" spans="1:27" ht="20.25" customHeight="1" x14ac:dyDescent="0.45">
      <c r="A15" s="161"/>
      <c r="B15" s="162"/>
    </row>
    <row r="16" spans="1:27" ht="20.25" customHeight="1" x14ac:dyDescent="0.45">
      <c r="A16" s="161"/>
      <c r="B16" s="162"/>
    </row>
    <row r="17" spans="1:2" ht="20.25" customHeight="1" x14ac:dyDescent="0.45">
      <c r="A17" s="161"/>
      <c r="B17" s="162"/>
    </row>
    <row r="18" spans="1:2" ht="20.25" customHeight="1" x14ac:dyDescent="0.45">
      <c r="A18" s="161"/>
      <c r="B18" s="162"/>
    </row>
    <row r="19" spans="1:2" ht="20.25" customHeight="1" x14ac:dyDescent="0.45">
      <c r="A19" s="161"/>
      <c r="B19" s="162"/>
    </row>
    <row r="20" spans="1:2" ht="20.25" customHeight="1" thickBot="1" x14ac:dyDescent="0.5">
      <c r="A20" s="163"/>
      <c r="B20" s="164"/>
    </row>
    <row r="21" spans="1:2" ht="18.600000000000001" thickBot="1" x14ac:dyDescent="0.5">
      <c r="A21" s="8"/>
      <c r="B21" s="8"/>
    </row>
    <row r="22" spans="1:2" ht="25.35" customHeight="1" thickBot="1" x14ac:dyDescent="0.5">
      <c r="A22" s="165" t="s">
        <v>110</v>
      </c>
      <c r="B22" s="166"/>
    </row>
    <row r="23" spans="1:2" ht="28.65" customHeight="1" x14ac:dyDescent="0.45">
      <c r="A23" s="159"/>
      <c r="B23" s="160"/>
    </row>
    <row r="24" spans="1:2" ht="28.65" customHeight="1" x14ac:dyDescent="0.45">
      <c r="A24" s="161"/>
      <c r="B24" s="162"/>
    </row>
    <row r="25" spans="1:2" ht="28.65" customHeight="1" thickBot="1" x14ac:dyDescent="0.5">
      <c r="A25" s="163"/>
      <c r="B25" s="164"/>
    </row>
    <row r="26" spans="1:2" ht="18.600000000000001" thickBot="1" x14ac:dyDescent="0.5">
      <c r="A26" s="8"/>
      <c r="B26" s="8"/>
    </row>
    <row r="27" spans="1:2" ht="25.5" customHeight="1" thickBot="1" x14ac:dyDescent="0.5">
      <c r="A27" s="151" t="s">
        <v>22</v>
      </c>
      <c r="B27" s="152"/>
    </row>
    <row r="28" spans="1:2" ht="33" customHeight="1" thickBot="1" x14ac:dyDescent="0.5">
      <c r="A28" s="9" t="s">
        <v>23</v>
      </c>
      <c r="B28" s="7"/>
    </row>
    <row r="29" spans="1:2" ht="33" customHeight="1" thickBot="1" x14ac:dyDescent="0.5">
      <c r="A29" s="9" t="s">
        <v>6</v>
      </c>
      <c r="B29" s="7"/>
    </row>
    <row r="30" spans="1:2" ht="33" customHeight="1" thickBot="1" x14ac:dyDescent="0.5">
      <c r="A30" s="9" t="s">
        <v>24</v>
      </c>
      <c r="B30" s="7"/>
    </row>
  </sheetData>
  <mergeCells count="9">
    <mergeCell ref="A6:A7"/>
    <mergeCell ref="A27:B27"/>
    <mergeCell ref="A1:AA1"/>
    <mergeCell ref="A3:B3"/>
    <mergeCell ref="A2:B2"/>
    <mergeCell ref="A11:B11"/>
    <mergeCell ref="A12:B20"/>
    <mergeCell ref="A22:B22"/>
    <mergeCell ref="A23:B25"/>
  </mergeCells>
  <phoneticPr fontId="23"/>
  <pageMargins left="0.75" right="0.75" top="1" bottom="1" header="0.5" footer="0.5"/>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1"/>
  <sheetViews>
    <sheetView view="pageBreakPreview" topLeftCell="A21" zoomScale="92" zoomScaleNormal="100" zoomScaleSheetLayoutView="92" zoomScalePageLayoutView="80" workbookViewId="0">
      <selection activeCell="A17" sqref="A17"/>
    </sheetView>
  </sheetViews>
  <sheetFormatPr defaultRowHeight="18" x14ac:dyDescent="0.45"/>
  <cols>
    <col min="1" max="1" width="9.3984375" style="15" customWidth="1"/>
    <col min="2" max="4" width="8.796875" style="15"/>
    <col min="5" max="5" width="4.19921875" style="15" customWidth="1"/>
    <col min="6" max="6" width="8.796875" style="15"/>
    <col min="7" max="7" width="11.3984375" style="15" customWidth="1"/>
    <col min="8" max="8" width="8.796875" style="15"/>
    <col min="9" max="9" width="11.09765625" style="15" customWidth="1"/>
    <col min="10" max="16384" width="8.796875" style="15"/>
  </cols>
  <sheetData>
    <row r="1" spans="1:5" x14ac:dyDescent="0.45">
      <c r="A1" s="28" t="s">
        <v>80</v>
      </c>
    </row>
    <row r="2" spans="1:5" x14ac:dyDescent="0.45">
      <c r="A2" s="15" t="s">
        <v>79</v>
      </c>
    </row>
    <row r="3" spans="1:5" ht="26.4" x14ac:dyDescent="0.45">
      <c r="E3" s="11" t="s">
        <v>78</v>
      </c>
    </row>
    <row r="5" spans="1:5" x14ac:dyDescent="0.45">
      <c r="A5" s="15" t="s">
        <v>77</v>
      </c>
    </row>
    <row r="6" spans="1:5" x14ac:dyDescent="0.45">
      <c r="A6" s="15" t="s">
        <v>76</v>
      </c>
    </row>
    <row r="7" spans="1:5" x14ac:dyDescent="0.45">
      <c r="A7" s="15" t="s">
        <v>75</v>
      </c>
    </row>
    <row r="8" spans="1:5" x14ac:dyDescent="0.45">
      <c r="A8" s="15" t="s">
        <v>74</v>
      </c>
    </row>
    <row r="9" spans="1:5" x14ac:dyDescent="0.45">
      <c r="A9" s="15" t="s">
        <v>73</v>
      </c>
    </row>
    <row r="10" spans="1:5" x14ac:dyDescent="0.45">
      <c r="A10" s="15" t="s">
        <v>72</v>
      </c>
    </row>
    <row r="12" spans="1:5" ht="19.8" x14ac:dyDescent="0.45">
      <c r="E12" s="27" t="s">
        <v>71</v>
      </c>
    </row>
    <row r="13" spans="1:5" x14ac:dyDescent="0.45">
      <c r="A13" s="15" t="s">
        <v>70</v>
      </c>
    </row>
    <row r="14" spans="1:5" x14ac:dyDescent="0.45">
      <c r="A14" s="15" t="s">
        <v>69</v>
      </c>
    </row>
    <row r="15" spans="1:5" x14ac:dyDescent="0.45">
      <c r="A15" s="15" t="s">
        <v>68</v>
      </c>
    </row>
    <row r="16" spans="1:5" x14ac:dyDescent="0.45">
      <c r="A16" s="15" t="s">
        <v>82</v>
      </c>
    </row>
    <row r="17" spans="1:9" x14ac:dyDescent="0.45">
      <c r="A17" s="15" t="s">
        <v>81</v>
      </c>
    </row>
    <row r="19" spans="1:9" x14ac:dyDescent="0.45">
      <c r="E19" s="26" t="s">
        <v>67</v>
      </c>
    </row>
    <row r="20" spans="1:9" x14ac:dyDescent="0.45">
      <c r="E20" s="25" t="s">
        <v>66</v>
      </c>
    </row>
    <row r="21" spans="1:9" x14ac:dyDescent="0.45">
      <c r="A21" s="15" t="s">
        <v>65</v>
      </c>
    </row>
    <row r="22" spans="1:9" x14ac:dyDescent="0.45">
      <c r="A22" s="15" t="s">
        <v>64</v>
      </c>
    </row>
    <row r="23" spans="1:9" ht="14.4" customHeight="1" x14ac:dyDescent="0.45">
      <c r="A23" s="24"/>
      <c r="B23" s="24"/>
      <c r="C23" s="24"/>
      <c r="D23" s="24"/>
      <c r="E23" s="169"/>
      <c r="F23" s="24"/>
      <c r="G23" s="24"/>
      <c r="H23" s="24"/>
      <c r="I23" s="24"/>
    </row>
    <row r="24" spans="1:9" ht="21" customHeight="1" x14ac:dyDescent="0.45">
      <c r="E24" s="169"/>
    </row>
    <row r="25" spans="1:9" ht="12.6" customHeight="1" x14ac:dyDescent="0.45"/>
    <row r="26" spans="1:9" ht="12.6" customHeight="1" x14ac:dyDescent="0.45"/>
    <row r="27" spans="1:9" x14ac:dyDescent="0.45">
      <c r="A27" s="15" t="s">
        <v>63</v>
      </c>
    </row>
    <row r="28" spans="1:9" ht="18.600000000000001" thickBot="1" x14ac:dyDescent="0.5">
      <c r="A28" s="15" t="s">
        <v>62</v>
      </c>
    </row>
    <row r="29" spans="1:9" ht="13.2" customHeight="1" x14ac:dyDescent="0.45">
      <c r="A29" s="170" t="s">
        <v>61</v>
      </c>
      <c r="B29" s="171"/>
      <c r="C29" s="171"/>
      <c r="D29" s="171"/>
      <c r="E29" s="171"/>
      <c r="F29" s="171"/>
      <c r="G29" s="171"/>
      <c r="H29" s="171"/>
      <c r="I29" s="172"/>
    </row>
    <row r="30" spans="1:9" ht="13.2" customHeight="1" x14ac:dyDescent="0.45">
      <c r="A30" s="173"/>
      <c r="B30" s="174"/>
      <c r="C30" s="174"/>
      <c r="D30" s="174"/>
      <c r="E30" s="174"/>
      <c r="F30" s="174"/>
      <c r="G30" s="174"/>
      <c r="H30" s="174"/>
      <c r="I30" s="175"/>
    </row>
    <row r="31" spans="1:9" ht="17.399999999999999" customHeight="1" x14ac:dyDescent="0.45">
      <c r="A31" s="176" t="s" ph="1">
        <v>60</v>
      </c>
      <c r="B31" s="180" ph="1"/>
      <c r="C31" s="181" ph="1"/>
      <c r="D31" s="181" ph="1"/>
      <c r="E31" s="182" ph="1"/>
      <c r="F31" s="168" t="s">
        <v>59</v>
      </c>
      <c r="G31" s="23" t="s">
        <v>58</v>
      </c>
      <c r="H31" s="17"/>
      <c r="I31" s="16"/>
    </row>
    <row r="32" spans="1:9" ht="17.399999999999999" customHeight="1" x14ac:dyDescent="0.45">
      <c r="A32" s="177" ph="1"/>
      <c r="B32" s="183" ph="1"/>
      <c r="C32" s="174" ph="1"/>
      <c r="D32" s="174" ph="1"/>
      <c r="E32" s="184" ph="1"/>
      <c r="F32" s="178"/>
      <c r="G32" s="183"/>
      <c r="H32" s="174"/>
      <c r="I32" s="175"/>
    </row>
    <row r="33" spans="1:9" ht="17.399999999999999" customHeight="1" x14ac:dyDescent="0.45">
      <c r="A33" s="179" t="s">
        <v>57</v>
      </c>
      <c r="B33" s="185" t="s">
        <v>56</v>
      </c>
      <c r="C33" s="186"/>
      <c r="D33" s="186"/>
      <c r="E33" s="186"/>
      <c r="F33" s="186"/>
      <c r="G33" s="186"/>
      <c r="H33" s="186"/>
      <c r="I33" s="187"/>
    </row>
    <row r="34" spans="1:9" ht="17.399999999999999" customHeight="1" x14ac:dyDescent="0.45">
      <c r="A34" s="176"/>
      <c r="B34" s="188"/>
      <c r="C34" s="189"/>
      <c r="D34" s="189"/>
      <c r="E34" s="189"/>
      <c r="F34" s="189"/>
      <c r="G34" s="189"/>
      <c r="H34" s="189"/>
      <c r="I34" s="190"/>
    </row>
    <row r="35" spans="1:9" ht="17.399999999999999" customHeight="1" x14ac:dyDescent="0.45">
      <c r="A35" s="179" t="s" ph="1">
        <v>55</v>
      </c>
      <c r="B35" s="180" ph="1"/>
      <c r="C35" s="181" ph="1"/>
      <c r="D35" s="181" ph="1"/>
      <c r="E35" s="182" ph="1"/>
      <c r="F35" s="167" t="s">
        <v>54</v>
      </c>
      <c r="G35" s="167"/>
      <c r="H35" s="167" t="s">
        <v>53</v>
      </c>
      <c r="I35" s="191"/>
    </row>
    <row r="36" spans="1:9" ht="17.399999999999999" customHeight="1" x14ac:dyDescent="0.45">
      <c r="A36" s="176" ph="1"/>
      <c r="B36" s="183" ph="1"/>
      <c r="C36" s="174" ph="1"/>
      <c r="D36" s="174" ph="1"/>
      <c r="E36" s="184" ph="1"/>
      <c r="F36" s="168"/>
      <c r="G36" s="168"/>
      <c r="H36" s="168"/>
      <c r="I36" s="192"/>
    </row>
    <row r="37" spans="1:9" ht="27.6" customHeight="1" x14ac:dyDescent="0.45">
      <c r="A37" s="179" t="s">
        <v>52</v>
      </c>
      <c r="B37" s="196" t="s">
        <v>51</v>
      </c>
      <c r="C37" s="197"/>
      <c r="D37" s="197"/>
      <c r="E37" s="198"/>
      <c r="F37" s="167" t="s">
        <v>50</v>
      </c>
      <c r="G37" s="180" t="s">
        <v>49</v>
      </c>
      <c r="H37" s="181"/>
      <c r="I37" s="199"/>
    </row>
    <row r="38" spans="1:9" ht="9" customHeight="1" x14ac:dyDescent="0.45">
      <c r="A38" s="176"/>
      <c r="B38" s="22"/>
      <c r="C38" s="21"/>
      <c r="D38" s="20" t="s">
        <v>48</v>
      </c>
      <c r="E38" s="19"/>
      <c r="F38" s="168"/>
      <c r="G38" s="183"/>
      <c r="H38" s="174"/>
      <c r="I38" s="175"/>
    </row>
    <row r="39" spans="1:9" x14ac:dyDescent="0.45">
      <c r="A39" s="18" t="s">
        <v>47</v>
      </c>
      <c r="B39" s="17"/>
      <c r="C39" s="17"/>
      <c r="D39" s="17"/>
      <c r="E39" s="17"/>
      <c r="F39" s="17"/>
      <c r="G39" s="17"/>
      <c r="H39" s="17"/>
      <c r="I39" s="16"/>
    </row>
    <row r="40" spans="1:9" ht="28.2" customHeight="1" thickBot="1" x14ac:dyDescent="0.5">
      <c r="A40" s="193"/>
      <c r="B40" s="194"/>
      <c r="C40" s="194"/>
      <c r="D40" s="194"/>
      <c r="E40" s="194"/>
      <c r="F40" s="194"/>
      <c r="G40" s="194"/>
      <c r="H40" s="194"/>
      <c r="I40" s="195"/>
    </row>
    <row r="41" spans="1:9" ht="27" x14ac:dyDescent="0.45">
      <c r="A41" s="15" ph="1"/>
    </row>
  </sheetData>
  <mergeCells count="19">
    <mergeCell ref="A40:I40"/>
    <mergeCell ref="A37:A38"/>
    <mergeCell ref="B37:E37"/>
    <mergeCell ref="F37:F38"/>
    <mergeCell ref="G37:I38"/>
    <mergeCell ref="F35:F36"/>
    <mergeCell ref="E23:E24"/>
    <mergeCell ref="A29:I30"/>
    <mergeCell ref="A31:A32"/>
    <mergeCell ref="F31:F32"/>
    <mergeCell ref="A33:A34"/>
    <mergeCell ref="B31:E32"/>
    <mergeCell ref="G32:I32"/>
    <mergeCell ref="B33:I34"/>
    <mergeCell ref="H35:H36"/>
    <mergeCell ref="B35:E36"/>
    <mergeCell ref="G35:G36"/>
    <mergeCell ref="I35:I36"/>
    <mergeCell ref="A35:A36"/>
  </mergeCells>
  <phoneticPr fontId="23"/>
  <pageMargins left="0.7" right="0.7" top="0.75" bottom="0.75" header="0.3" footer="0.3"/>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7"/>
  <sheetViews>
    <sheetView view="pageLayout" zoomScale="80" zoomScaleNormal="100" zoomScalePageLayoutView="80" workbookViewId="0">
      <selection activeCell="H4" sqref="H4"/>
    </sheetView>
  </sheetViews>
  <sheetFormatPr defaultRowHeight="18" x14ac:dyDescent="0.45"/>
  <cols>
    <col min="1" max="1" width="2.5" customWidth="1"/>
    <col min="5" max="5" width="6.3984375" customWidth="1"/>
    <col min="6" max="6" width="3.69921875" customWidth="1"/>
    <col min="7" max="7" width="4.8984375" style="13" customWidth="1"/>
    <col min="8" max="8" width="5.59765625" style="13" customWidth="1"/>
    <col min="9" max="9" width="7.3984375" customWidth="1"/>
    <col min="11" max="11" width="14.59765625" customWidth="1"/>
  </cols>
  <sheetData>
    <row r="1" spans="1:8" ht="26.4" x14ac:dyDescent="0.45">
      <c r="A1" t="s">
        <v>156</v>
      </c>
      <c r="F1" s="11" t="s">
        <v>45</v>
      </c>
      <c r="G1" s="11"/>
      <c r="H1" s="11"/>
    </row>
    <row r="3" spans="1:8" x14ac:dyDescent="0.45">
      <c r="A3" t="s">
        <v>39</v>
      </c>
    </row>
    <row r="4" spans="1:8" x14ac:dyDescent="0.45">
      <c r="B4" s="200" t="s">
        <v>112</v>
      </c>
      <c r="C4" s="201"/>
      <c r="D4" s="201"/>
      <c r="E4" s="202"/>
    </row>
    <row r="5" spans="1:8" x14ac:dyDescent="0.45">
      <c r="B5" t="s">
        <v>113</v>
      </c>
    </row>
    <row r="6" spans="1:8" x14ac:dyDescent="0.45">
      <c r="B6" t="s">
        <v>114</v>
      </c>
    </row>
    <row r="8" spans="1:8" x14ac:dyDescent="0.45">
      <c r="B8" s="203" t="s">
        <v>115</v>
      </c>
      <c r="C8" s="204"/>
      <c r="D8" s="204"/>
      <c r="E8" s="204"/>
      <c r="F8" s="204"/>
      <c r="G8" s="204"/>
      <c r="H8" s="205"/>
    </row>
    <row r="9" spans="1:8" x14ac:dyDescent="0.45">
      <c r="B9" t="s">
        <v>116</v>
      </c>
    </row>
    <row r="10" spans="1:8" x14ac:dyDescent="0.45">
      <c r="B10" t="s">
        <v>117</v>
      </c>
    </row>
    <row r="11" spans="1:8" x14ac:dyDescent="0.45">
      <c r="B11" t="s">
        <v>118</v>
      </c>
    </row>
    <row r="13" spans="1:8" x14ac:dyDescent="0.45">
      <c r="B13" s="200" t="s">
        <v>119</v>
      </c>
      <c r="C13" s="201"/>
      <c r="D13" s="201"/>
      <c r="E13" s="201"/>
      <c r="F13" s="201"/>
      <c r="G13" s="201"/>
      <c r="H13" s="202"/>
    </row>
    <row r="14" spans="1:8" x14ac:dyDescent="0.45">
      <c r="B14" t="s">
        <v>120</v>
      </c>
    </row>
    <row r="15" spans="1:8" x14ac:dyDescent="0.45">
      <c r="B15" t="s">
        <v>121</v>
      </c>
    </row>
    <row r="16" spans="1:8" x14ac:dyDescent="0.45">
      <c r="B16" t="s">
        <v>122</v>
      </c>
    </row>
    <row r="17" spans="1:9" x14ac:dyDescent="0.45">
      <c r="B17" t="s">
        <v>123</v>
      </c>
    </row>
    <row r="19" spans="1:9" x14ac:dyDescent="0.45">
      <c r="A19" t="s">
        <v>40</v>
      </c>
    </row>
    <row r="20" spans="1:9" x14ac:dyDescent="0.45">
      <c r="B20" s="200" t="s">
        <v>124</v>
      </c>
      <c r="C20" s="201"/>
      <c r="D20" s="201"/>
      <c r="E20" s="201"/>
      <c r="F20" s="201"/>
      <c r="G20" s="201"/>
      <c r="H20" s="201"/>
      <c r="I20" s="202"/>
    </row>
    <row r="21" spans="1:9" x14ac:dyDescent="0.45">
      <c r="B21" t="s">
        <v>125</v>
      </c>
    </row>
    <row r="22" spans="1:9" x14ac:dyDescent="0.45">
      <c r="B22" t="s">
        <v>126</v>
      </c>
    </row>
    <row r="23" spans="1:9" x14ac:dyDescent="0.45">
      <c r="B23" t="s">
        <v>127</v>
      </c>
    </row>
    <row r="25" spans="1:9" x14ac:dyDescent="0.45">
      <c r="B25" s="200" t="s">
        <v>128</v>
      </c>
      <c r="C25" s="201"/>
      <c r="D25" s="201"/>
      <c r="E25" s="201"/>
      <c r="F25" s="202"/>
      <c r="G25" s="14"/>
      <c r="H25" s="14"/>
    </row>
    <row r="26" spans="1:9" x14ac:dyDescent="0.45">
      <c r="B26" t="s">
        <v>129</v>
      </c>
    </row>
    <row r="27" spans="1:9" x14ac:dyDescent="0.45">
      <c r="B27" t="s">
        <v>131</v>
      </c>
    </row>
    <row r="28" spans="1:9" x14ac:dyDescent="0.45">
      <c r="B28" t="s">
        <v>130</v>
      </c>
    </row>
    <row r="30" spans="1:9" x14ac:dyDescent="0.45">
      <c r="B30" s="200" t="s">
        <v>132</v>
      </c>
      <c r="C30" s="201"/>
      <c r="D30" s="201"/>
      <c r="E30" s="201"/>
      <c r="F30" s="201"/>
      <c r="G30" s="201"/>
      <c r="H30" s="202"/>
    </row>
    <row r="31" spans="1:9" x14ac:dyDescent="0.45">
      <c r="B31" t="s">
        <v>133</v>
      </c>
    </row>
    <row r="33" spans="2:2" x14ac:dyDescent="0.45">
      <c r="B33" t="s">
        <v>44</v>
      </c>
    </row>
    <row r="34" spans="2:2" x14ac:dyDescent="0.45">
      <c r="B34" t="s">
        <v>41</v>
      </c>
    </row>
    <row r="35" spans="2:2" x14ac:dyDescent="0.45">
      <c r="B35" s="12" t="s">
        <v>42</v>
      </c>
    </row>
    <row r="36" spans="2:2" x14ac:dyDescent="0.45">
      <c r="B36" s="12" t="s">
        <v>43</v>
      </c>
    </row>
    <row r="37" spans="2:2" ht="27.6" customHeight="1" x14ac:dyDescent="0.45"/>
  </sheetData>
  <mergeCells count="6">
    <mergeCell ref="B30:H30"/>
    <mergeCell ref="B4:E4"/>
    <mergeCell ref="B8:H8"/>
    <mergeCell ref="B13:H13"/>
    <mergeCell ref="B20:I20"/>
    <mergeCell ref="B25:F25"/>
  </mergeCells>
  <phoneticPr fontId="23"/>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88891-1F9B-46D7-9C01-29C7EF58DE14}">
  <sheetPr>
    <tabColor rgb="FFFF0000"/>
  </sheetPr>
  <dimension ref="A1:P54"/>
  <sheetViews>
    <sheetView view="pageBreakPreview" zoomScale="55" zoomScaleNormal="100" zoomScaleSheetLayoutView="55" workbookViewId="0">
      <selection activeCell="B7" sqref="B7:L9"/>
    </sheetView>
  </sheetViews>
  <sheetFormatPr defaultRowHeight="18" x14ac:dyDescent="0.45"/>
  <cols>
    <col min="1" max="1" width="23.09765625" style="49" customWidth="1"/>
    <col min="2" max="2" width="5.19921875" style="49" customWidth="1"/>
    <col min="3" max="3" width="25.09765625" style="49" customWidth="1"/>
    <col min="4" max="4" width="7" style="49" customWidth="1"/>
    <col min="5" max="5" width="17.69921875" style="49" customWidth="1"/>
    <col min="6" max="6" width="5.69921875" style="49" customWidth="1"/>
    <col min="7" max="7" width="17.796875" style="49" customWidth="1"/>
    <col min="8" max="8" width="5.69921875" style="49" customWidth="1"/>
    <col min="9" max="9" width="17.69921875" style="49" customWidth="1"/>
    <col min="10" max="10" width="5.8984375" style="49" customWidth="1"/>
    <col min="11" max="11" width="18.69921875" style="49" customWidth="1"/>
    <col min="12" max="12" width="8.3984375" style="49" customWidth="1"/>
    <col min="13" max="13" width="8.796875" style="49"/>
    <col min="14" max="14" width="17.8984375" style="49" customWidth="1"/>
    <col min="15" max="15" width="14.296875" style="49" customWidth="1"/>
    <col min="16" max="16384" width="8.796875" style="49"/>
  </cols>
  <sheetData>
    <row r="1" spans="1:16" ht="51" customHeight="1" thickBot="1" x14ac:dyDescent="0.85">
      <c r="A1" s="212" t="s">
        <v>160</v>
      </c>
      <c r="B1" s="75"/>
      <c r="C1" s="76"/>
      <c r="D1" s="76"/>
      <c r="E1" s="76"/>
      <c r="F1" s="76"/>
      <c r="G1" s="76"/>
      <c r="H1" s="76"/>
      <c r="I1" s="76"/>
      <c r="J1" s="76"/>
      <c r="K1" s="76"/>
      <c r="L1" s="76"/>
      <c r="N1" s="62"/>
    </row>
    <row r="2" spans="1:16" ht="39" customHeight="1" thickBot="1" x14ac:dyDescent="0.5">
      <c r="A2" s="47" t="s">
        <v>1</v>
      </c>
      <c r="B2" s="213" t="s">
        <v>148</v>
      </c>
      <c r="C2" s="214"/>
      <c r="D2" s="214"/>
      <c r="E2" s="214"/>
      <c r="F2" s="214"/>
      <c r="G2" s="214"/>
      <c r="H2" s="214"/>
      <c r="I2" s="214"/>
      <c r="J2" s="214"/>
      <c r="K2" s="214"/>
      <c r="L2" s="215"/>
      <c r="N2" s="63"/>
    </row>
    <row r="3" spans="1:16" ht="39" customHeight="1" thickBot="1" x14ac:dyDescent="0.5">
      <c r="A3" s="48" t="s">
        <v>2</v>
      </c>
      <c r="B3" s="216" t="s">
        <v>170</v>
      </c>
      <c r="C3" s="217"/>
      <c r="D3" s="217"/>
      <c r="E3" s="217"/>
      <c r="F3" s="217"/>
      <c r="G3" s="214" t="s">
        <v>138</v>
      </c>
      <c r="H3" s="214"/>
      <c r="I3" s="214"/>
      <c r="J3" s="214"/>
      <c r="K3" s="214"/>
      <c r="L3" s="215"/>
      <c r="P3" s="49" t="str">
        <f>IFERROR(VLOOKUP($N$2,[1]List!$A$4:$AR$296,13,FALSE),"")</f>
        <v/>
      </c>
    </row>
    <row r="4" spans="1:16" ht="39" customHeight="1" thickBot="1" x14ac:dyDescent="0.5">
      <c r="A4" s="48" t="s">
        <v>3</v>
      </c>
      <c r="B4" s="218" t="s">
        <v>139</v>
      </c>
      <c r="C4" s="219"/>
      <c r="D4" s="219"/>
      <c r="E4" s="219"/>
      <c r="F4" s="219"/>
      <c r="G4" s="219"/>
      <c r="H4" s="219"/>
      <c r="I4" s="219"/>
      <c r="J4" s="219"/>
      <c r="K4" s="219"/>
      <c r="L4" s="220"/>
    </row>
    <row r="5" spans="1:16" ht="30.6" customHeight="1" x14ac:dyDescent="0.45">
      <c r="A5" s="53" t="s">
        <v>4</v>
      </c>
      <c r="B5" s="206" t="s">
        <v>140</v>
      </c>
      <c r="C5" s="207"/>
      <c r="D5" s="207"/>
      <c r="E5" s="207"/>
      <c r="F5" s="207"/>
      <c r="G5" s="207"/>
      <c r="H5" s="207"/>
      <c r="I5" s="207"/>
      <c r="J5" s="207"/>
      <c r="K5" s="207"/>
      <c r="L5" s="208"/>
    </row>
    <row r="6" spans="1:16" ht="30.6" customHeight="1" thickBot="1" x14ac:dyDescent="0.5">
      <c r="A6" s="54" t="s">
        <v>5</v>
      </c>
      <c r="B6" s="209"/>
      <c r="C6" s="210"/>
      <c r="D6" s="210"/>
      <c r="E6" s="210"/>
      <c r="F6" s="210"/>
      <c r="G6" s="210"/>
      <c r="H6" s="210"/>
      <c r="I6" s="210"/>
      <c r="J6" s="210"/>
      <c r="K6" s="210"/>
      <c r="L6" s="211"/>
    </row>
    <row r="7" spans="1:16" ht="80.400000000000006" customHeight="1" x14ac:dyDescent="0.45">
      <c r="A7" s="221" t="s">
        <v>134</v>
      </c>
      <c r="B7" s="224" t="s">
        <v>141</v>
      </c>
      <c r="C7" s="225"/>
      <c r="D7" s="225"/>
      <c r="E7" s="225"/>
      <c r="F7" s="225"/>
      <c r="G7" s="225"/>
      <c r="H7" s="225"/>
      <c r="I7" s="225"/>
      <c r="J7" s="225"/>
      <c r="K7" s="225"/>
      <c r="L7" s="226"/>
    </row>
    <row r="8" spans="1:16" ht="80.400000000000006" customHeight="1" x14ac:dyDescent="0.45">
      <c r="A8" s="222"/>
      <c r="B8" s="227"/>
      <c r="C8" s="228"/>
      <c r="D8" s="228"/>
      <c r="E8" s="228"/>
      <c r="F8" s="228"/>
      <c r="G8" s="228"/>
      <c r="H8" s="228"/>
      <c r="I8" s="228"/>
      <c r="J8" s="228"/>
      <c r="K8" s="228"/>
      <c r="L8" s="229"/>
    </row>
    <row r="9" spans="1:16" ht="80.400000000000006" customHeight="1" thickBot="1" x14ac:dyDescent="0.5">
      <c r="A9" s="223"/>
      <c r="B9" s="230"/>
      <c r="C9" s="231"/>
      <c r="D9" s="232"/>
      <c r="E9" s="232"/>
      <c r="F9" s="232"/>
      <c r="G9" s="232"/>
      <c r="H9" s="232"/>
      <c r="I9" s="232"/>
      <c r="J9" s="232"/>
      <c r="K9" s="232"/>
      <c r="L9" s="233"/>
    </row>
    <row r="10" spans="1:16" ht="17.399999999999999" customHeight="1" x14ac:dyDescent="0.45">
      <c r="A10" s="100" t="s">
        <v>0</v>
      </c>
      <c r="B10" s="102" t="s" ph="1">
        <v>7</v>
      </c>
      <c r="C10" s="103"/>
      <c r="D10" s="234" t="s">
        <v>161</v>
      </c>
      <c r="E10" s="234"/>
      <c r="F10" s="234"/>
      <c r="G10" s="234"/>
      <c r="H10" s="234" t="s">
        <v>169</v>
      </c>
      <c r="I10" s="234"/>
      <c r="J10" s="234"/>
      <c r="K10" s="234"/>
      <c r="L10" s="36"/>
    </row>
    <row r="11" spans="1:16" ht="45" customHeight="1" x14ac:dyDescent="0.45">
      <c r="A11" s="100"/>
      <c r="B11" s="104"/>
      <c r="C11" s="105"/>
      <c r="D11" s="235" t="s">
        <v>161</v>
      </c>
      <c r="E11" s="235" ph="1"/>
      <c r="F11" s="235" ph="1"/>
      <c r="G11" s="235" ph="1"/>
      <c r="H11" s="235" t="s">
        <v>169</v>
      </c>
      <c r="I11" s="235"/>
      <c r="J11" s="235"/>
      <c r="K11" s="235"/>
      <c r="L11" s="37"/>
      <c r="N11" s="49" ph="1"/>
      <c r="P11" s="49" ph="1"/>
    </row>
    <row r="12" spans="1:16" ht="45" customHeight="1" x14ac:dyDescent="0.45">
      <c r="A12" s="100"/>
      <c r="B12" s="67" t="s">
        <v>38</v>
      </c>
      <c r="C12" s="68"/>
      <c r="D12" s="236" t="s">
        <v>166</v>
      </c>
      <c r="E12" s="237"/>
      <c r="F12" s="237"/>
      <c r="G12" s="237"/>
      <c r="H12" s="237"/>
      <c r="I12" s="237"/>
      <c r="J12" s="237"/>
      <c r="K12" s="237"/>
      <c r="L12" s="238"/>
    </row>
    <row r="13" spans="1:16" ht="45" customHeight="1" x14ac:dyDescent="0.45">
      <c r="A13" s="100"/>
      <c r="B13" s="67" t="s">
        <v>34</v>
      </c>
      <c r="C13" s="68"/>
      <c r="D13" s="38"/>
      <c r="E13" s="55">
        <v>12200</v>
      </c>
      <c r="F13" s="40" t="s">
        <v>27</v>
      </c>
      <c r="G13" s="56" t="s">
        <v>32</v>
      </c>
      <c r="H13" s="40" t="s">
        <v>28</v>
      </c>
      <c r="I13" s="57"/>
      <c r="J13" s="40" t="s">
        <v>29</v>
      </c>
      <c r="K13" s="115"/>
      <c r="L13" s="116"/>
    </row>
    <row r="14" spans="1:16" ht="45" customHeight="1" x14ac:dyDescent="0.45">
      <c r="A14" s="100"/>
      <c r="B14" s="104" t="s">
        <v>35</v>
      </c>
      <c r="C14" s="105"/>
      <c r="D14" s="38"/>
      <c r="E14" s="39" t="str">
        <f>IF(I14="人","円","4,000円")</f>
        <v>4,000円</v>
      </c>
      <c r="F14" s="40" t="s">
        <v>27</v>
      </c>
      <c r="G14" s="41" t="s">
        <v>32</v>
      </c>
      <c r="H14" s="40" t="s">
        <v>27</v>
      </c>
      <c r="I14" s="43" t="s">
        <v>33</v>
      </c>
      <c r="J14" s="40" t="s">
        <v>28</v>
      </c>
      <c r="K14" s="42" t="str">
        <f>IFERROR(LEFT(E14,5)*LEFT(G14,3)*LEFT(I14,1)," ")</f>
        <v xml:space="preserve"> </v>
      </c>
      <c r="L14" s="44" t="s">
        <v>29</v>
      </c>
    </row>
    <row r="15" spans="1:16" ht="45" customHeight="1" x14ac:dyDescent="0.45">
      <c r="A15" s="100"/>
      <c r="B15" s="67" t="s">
        <v>25</v>
      </c>
      <c r="C15" s="68"/>
      <c r="D15" s="243" t="s">
        <v>142</v>
      </c>
      <c r="E15" s="244"/>
      <c r="F15" s="244"/>
      <c r="G15" s="244"/>
      <c r="H15" s="244"/>
      <c r="I15" s="244"/>
      <c r="J15" s="244"/>
      <c r="K15" s="244"/>
      <c r="L15" s="245"/>
    </row>
    <row r="16" spans="1:16" ht="45" customHeight="1" x14ac:dyDescent="0.45">
      <c r="A16" s="100"/>
      <c r="B16" s="67" t="s">
        <v>30</v>
      </c>
      <c r="C16" s="68"/>
      <c r="D16" s="243" t="s">
        <v>164</v>
      </c>
      <c r="E16" s="244"/>
      <c r="F16" s="244"/>
      <c r="G16" s="244"/>
      <c r="H16" s="244"/>
      <c r="I16" s="244"/>
      <c r="J16" s="244"/>
      <c r="K16" s="244"/>
      <c r="L16" s="245"/>
    </row>
    <row r="17" spans="1:16" ht="45" customHeight="1" thickBot="1" x14ac:dyDescent="0.5">
      <c r="A17" s="101"/>
      <c r="B17" s="117" t="s">
        <v>31</v>
      </c>
      <c r="C17" s="118"/>
      <c r="D17" s="119" t="s">
        <v>165</v>
      </c>
      <c r="E17" s="120"/>
      <c r="F17" s="120"/>
      <c r="G17" s="120"/>
      <c r="H17" s="120"/>
      <c r="I17" s="120"/>
      <c r="J17" s="120"/>
      <c r="K17" s="120"/>
      <c r="L17" s="120"/>
    </row>
    <row r="18" spans="1:16" ht="38.4" customHeight="1" thickBot="1" x14ac:dyDescent="0.5">
      <c r="A18" s="45" t="s">
        <v>8</v>
      </c>
      <c r="B18" s="239" t="s">
        <v>143</v>
      </c>
      <c r="C18" s="214"/>
      <c r="D18" s="214"/>
      <c r="E18" s="215"/>
      <c r="F18" s="88" t="s">
        <v>97</v>
      </c>
      <c r="G18" s="89"/>
      <c r="H18" s="90"/>
      <c r="I18" s="239" t="s">
        <v>98</v>
      </c>
      <c r="J18" s="214"/>
      <c r="K18" s="214"/>
      <c r="L18" s="215"/>
    </row>
    <row r="19" spans="1:16" ht="38.4" customHeight="1" thickBot="1" x14ac:dyDescent="0.5">
      <c r="A19" s="48" t="s">
        <v>99</v>
      </c>
      <c r="B19" s="239" t="s">
        <v>143</v>
      </c>
      <c r="C19" s="214"/>
      <c r="D19" s="214"/>
      <c r="E19" s="215"/>
      <c r="F19" s="88" t="s">
        <v>101</v>
      </c>
      <c r="G19" s="89"/>
      <c r="H19" s="240"/>
      <c r="I19" s="241"/>
      <c r="J19" s="242"/>
      <c r="K19" s="242"/>
      <c r="L19" s="215"/>
    </row>
    <row r="20" spans="1:16" ht="17.399999999999999" customHeight="1" x14ac:dyDescent="0.2">
      <c r="A20" s="121" t="s">
        <v>9</v>
      </c>
      <c r="B20" s="102" t="s" ph="1">
        <v>7</v>
      </c>
      <c r="C20" s="103"/>
      <c r="D20" s="246"/>
      <c r="E20" s="247"/>
      <c r="F20" s="247"/>
      <c r="G20" s="248"/>
      <c r="H20" s="249" t="str">
        <f>IFERROR(VLOOKUP($N$2,[1]List!$A$4:$CC$296,50,FALSE),"")</f>
        <v/>
      </c>
      <c r="I20" s="249"/>
      <c r="J20" s="249"/>
      <c r="K20" s="249"/>
      <c r="L20" s="58"/>
    </row>
    <row r="21" spans="1:16" ht="45.6" customHeight="1" x14ac:dyDescent="0.45">
      <c r="A21" s="100"/>
      <c r="B21" s="104"/>
      <c r="C21" s="105"/>
      <c r="D21" s="250"/>
      <c r="E21" s="251"/>
      <c r="F21" s="251"/>
      <c r="G21" s="252"/>
      <c r="H21" s="235"/>
      <c r="I21" s="235"/>
      <c r="J21" s="235"/>
      <c r="K21" s="235"/>
      <c r="L21" s="59"/>
      <c r="N21" s="49" ph="1"/>
      <c r="P21" s="49" ph="1"/>
    </row>
    <row r="22" spans="1:16" ht="45.6" customHeight="1" x14ac:dyDescent="0.45">
      <c r="A22" s="100"/>
      <c r="B22" s="125" t="s">
        <v>36</v>
      </c>
      <c r="C22" s="126"/>
      <c r="D22" s="253" t="s">
        <v>105</v>
      </c>
      <c r="E22" s="254"/>
      <c r="F22" s="254"/>
      <c r="G22" s="254"/>
      <c r="H22" s="254"/>
      <c r="I22" s="254"/>
      <c r="J22" s="254"/>
      <c r="K22" s="254"/>
      <c r="L22" s="255"/>
    </row>
    <row r="23" spans="1:16" ht="45.6" customHeight="1" x14ac:dyDescent="0.45">
      <c r="A23" s="100"/>
      <c r="B23" s="127" t="s">
        <v>37</v>
      </c>
      <c r="C23" s="128"/>
      <c r="D23" s="256" t="s">
        <v>150</v>
      </c>
      <c r="E23" s="257"/>
      <c r="F23" s="257"/>
      <c r="G23" s="257"/>
      <c r="H23" s="257"/>
      <c r="I23" s="257"/>
      <c r="J23" s="257"/>
      <c r="K23" s="257"/>
      <c r="L23" s="258"/>
    </row>
    <row r="24" spans="1:16" ht="45.6" customHeight="1" thickBot="1" x14ac:dyDescent="0.5">
      <c r="A24" s="100"/>
      <c r="B24" s="104"/>
      <c r="C24" s="105"/>
      <c r="D24" s="259"/>
      <c r="E24" s="260"/>
      <c r="F24" s="260"/>
      <c r="G24" s="260"/>
      <c r="H24" s="260"/>
      <c r="I24" s="260"/>
      <c r="J24" s="260"/>
      <c r="K24" s="260"/>
      <c r="L24" s="261"/>
    </row>
    <row r="25" spans="1:16" ht="30.6" customHeight="1" x14ac:dyDescent="0.45">
      <c r="A25" s="137" t="s">
        <v>146</v>
      </c>
      <c r="B25" s="138"/>
      <c r="C25" s="138"/>
      <c r="D25" s="138"/>
      <c r="E25" s="138"/>
      <c r="F25" s="138"/>
      <c r="G25" s="138"/>
      <c r="H25" s="138"/>
      <c r="I25" s="138"/>
      <c r="J25" s="138"/>
      <c r="K25" s="138"/>
      <c r="L25" s="139"/>
    </row>
    <row r="26" spans="1:16" ht="30.6" customHeight="1" x14ac:dyDescent="0.45">
      <c r="A26" s="140" t="s">
        <v>145</v>
      </c>
      <c r="B26" s="141"/>
      <c r="C26" s="141"/>
      <c r="D26" s="141"/>
      <c r="E26" s="141"/>
      <c r="F26" s="141"/>
      <c r="G26" s="141"/>
      <c r="H26" s="141"/>
      <c r="I26" s="141"/>
      <c r="J26" s="141"/>
      <c r="K26" s="141"/>
      <c r="L26" s="142"/>
    </row>
    <row r="27" spans="1:16" ht="30.6" customHeight="1" x14ac:dyDescent="0.45">
      <c r="A27" s="143" t="s">
        <v>11</v>
      </c>
      <c r="B27" s="144"/>
      <c r="C27" s="144"/>
      <c r="D27" s="144"/>
      <c r="E27" s="144"/>
      <c r="F27" s="144"/>
      <c r="G27" s="144"/>
      <c r="H27" s="144"/>
      <c r="I27" s="144"/>
      <c r="J27" s="144"/>
      <c r="K27" s="144"/>
      <c r="L27" s="145"/>
    </row>
    <row r="28" spans="1:16" ht="43.8" customHeight="1" x14ac:dyDescent="0.45">
      <c r="A28" s="146" t="s">
        <v>12</v>
      </c>
      <c r="B28" s="76"/>
      <c r="C28" s="76"/>
      <c r="D28" s="147" t="s">
        <v>144</v>
      </c>
      <c r="E28" s="147"/>
      <c r="F28" s="147"/>
      <c r="G28" s="147"/>
      <c r="H28" s="147"/>
      <c r="I28" s="147"/>
      <c r="J28" s="147"/>
      <c r="K28" s="147"/>
      <c r="L28" s="148"/>
    </row>
    <row r="29" spans="1:16" ht="43.8" customHeight="1" thickBot="1" x14ac:dyDescent="0.5">
      <c r="A29" s="134" t="s">
        <v>13</v>
      </c>
      <c r="B29" s="135"/>
      <c r="C29" s="135"/>
      <c r="D29" s="135"/>
      <c r="E29" s="135"/>
      <c r="F29" s="135"/>
      <c r="G29" s="135"/>
      <c r="H29" s="135"/>
      <c r="I29" s="135"/>
      <c r="J29" s="135"/>
      <c r="K29" s="135"/>
      <c r="L29" s="136"/>
    </row>
    <row r="41" spans="1:16" ht="27" x14ac:dyDescent="0.45">
      <c r="A41" s="49" ph="1"/>
      <c r="B41" s="49" ph="1"/>
      <c r="C41" s="49" ph="1"/>
      <c r="D41" s="49" ph="1"/>
      <c r="M41" s="49" ph="1"/>
      <c r="N41" s="49" ph="1"/>
      <c r="O41" s="49" ph="1"/>
      <c r="P41" s="49" ph="1"/>
    </row>
    <row r="45" spans="1:16" ht="27" x14ac:dyDescent="0.45">
      <c r="A45" s="49" ph="1"/>
      <c r="B45" s="49" ph="1"/>
      <c r="C45" s="49" ph="1"/>
      <c r="D45" s="49" ph="1"/>
      <c r="M45" s="49" ph="1"/>
      <c r="N45" s="49" ph="1"/>
      <c r="O45" s="49" ph="1"/>
      <c r="P45" s="49" ph="1"/>
    </row>
    <row r="46" spans="1:16" ht="27" x14ac:dyDescent="0.45">
      <c r="A46" s="49" ph="1"/>
      <c r="B46" s="49" ph="1"/>
      <c r="C46" s="49" ph="1"/>
      <c r="D46" s="49" ph="1"/>
      <c r="M46" s="49" ph="1"/>
      <c r="N46" s="49" ph="1"/>
      <c r="O46" s="49" ph="1"/>
      <c r="P46" s="49" ph="1"/>
    </row>
    <row r="48" spans="1:16" ht="27" x14ac:dyDescent="0.45">
      <c r="A48" s="49" ph="1"/>
      <c r="B48" s="49" ph="1"/>
      <c r="C48" s="49" ph="1"/>
      <c r="D48" s="49" ph="1"/>
      <c r="M48" s="49" ph="1"/>
      <c r="N48" s="49" ph="1"/>
      <c r="O48" s="49" ph="1"/>
      <c r="P48" s="49" ph="1"/>
    </row>
    <row r="52" spans="1:16" ht="27" x14ac:dyDescent="0.45">
      <c r="A52" s="49" ph="1"/>
      <c r="B52" s="49" ph="1"/>
      <c r="C52" s="49" ph="1"/>
      <c r="D52" s="49" ph="1"/>
      <c r="M52" s="49" ph="1"/>
      <c r="N52" s="49" ph="1"/>
      <c r="O52" s="49" ph="1"/>
      <c r="P52" s="49" ph="1"/>
    </row>
    <row r="53" spans="1:16" ht="27" x14ac:dyDescent="0.45">
      <c r="A53" s="49" ph="1"/>
      <c r="B53" s="49" ph="1"/>
      <c r="C53" s="49" ph="1"/>
      <c r="D53" s="49" ph="1"/>
      <c r="M53" s="49" ph="1"/>
      <c r="N53" s="49" ph="1"/>
      <c r="O53" s="49" ph="1"/>
      <c r="P53" s="49" ph="1"/>
    </row>
    <row r="54" spans="1:16" ht="27" x14ac:dyDescent="0.45">
      <c r="A54" s="49" ph="1"/>
      <c r="B54" s="49" ph="1"/>
      <c r="C54" s="49" ph="1"/>
      <c r="D54" s="49" ph="1"/>
      <c r="M54" s="49" ph="1"/>
      <c r="N54" s="49" ph="1"/>
      <c r="O54" s="49" ph="1"/>
      <c r="P54" s="49" ph="1"/>
    </row>
  </sheetData>
  <mergeCells count="48">
    <mergeCell ref="D28:L28"/>
    <mergeCell ref="A29:C29"/>
    <mergeCell ref="D29:L29"/>
    <mergeCell ref="A20:A24"/>
    <mergeCell ref="B20:C21"/>
    <mergeCell ref="D20:G20"/>
    <mergeCell ref="H20:K20"/>
    <mergeCell ref="D21:G21"/>
    <mergeCell ref="H21:K21"/>
    <mergeCell ref="B22:C22"/>
    <mergeCell ref="D22:L22"/>
    <mergeCell ref="B23:C24"/>
    <mergeCell ref="D23:L24"/>
    <mergeCell ref="A25:L25"/>
    <mergeCell ref="A26:L26"/>
    <mergeCell ref="A27:L27"/>
    <mergeCell ref="A28:C28"/>
    <mergeCell ref="B19:E19"/>
    <mergeCell ref="F19:H19"/>
    <mergeCell ref="I19:L19"/>
    <mergeCell ref="B13:C13"/>
    <mergeCell ref="K13:L13"/>
    <mergeCell ref="B14:C14"/>
    <mergeCell ref="B15:C15"/>
    <mergeCell ref="D15:L15"/>
    <mergeCell ref="B16:C16"/>
    <mergeCell ref="D16:L16"/>
    <mergeCell ref="B17:C17"/>
    <mergeCell ref="D17:L17"/>
    <mergeCell ref="B18:E18"/>
    <mergeCell ref="F18:H18"/>
    <mergeCell ref="I18:L18"/>
    <mergeCell ref="A7:A9"/>
    <mergeCell ref="B7:L9"/>
    <mergeCell ref="A10:A17"/>
    <mergeCell ref="B10:C11"/>
    <mergeCell ref="D10:G10"/>
    <mergeCell ref="H10:K10"/>
    <mergeCell ref="D11:G11"/>
    <mergeCell ref="H11:K11"/>
    <mergeCell ref="B12:C12"/>
    <mergeCell ref="D12:L12"/>
    <mergeCell ref="B5:L6"/>
    <mergeCell ref="A1:L1"/>
    <mergeCell ref="B2:L2"/>
    <mergeCell ref="B3:F3"/>
    <mergeCell ref="G3:L3"/>
    <mergeCell ref="B4:L4"/>
  </mergeCells>
  <phoneticPr fontId="23"/>
  <conditionalFormatting sqref="A26:L26">
    <cfRule type="expression" dxfId="2" priority="1">
      <formula>$A$26</formula>
    </cfRule>
  </conditionalFormatting>
  <hyperlinks>
    <hyperlink ref="D17" r:id="rId1" display="info@jacot.jp" xr:uid="{02E85A81-BCD3-46CA-A74A-5F2195CF451F}"/>
  </hyperlinks>
  <pageMargins left="0.7" right="0.7" top="0.75" bottom="0.75" header="0.3" footer="0.3"/>
  <pageSetup paperSize="9" scale="4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A2C17-2FB8-444A-9296-E09715E665DB}">
  <sheetPr>
    <tabColor rgb="FFFF0000"/>
  </sheetPr>
  <dimension ref="A1:P54"/>
  <sheetViews>
    <sheetView view="pageBreakPreview" zoomScale="55" zoomScaleNormal="100" zoomScaleSheetLayoutView="55" workbookViewId="0">
      <selection activeCell="B5" sqref="B5:L6"/>
    </sheetView>
  </sheetViews>
  <sheetFormatPr defaultRowHeight="18" x14ac:dyDescent="0.45"/>
  <cols>
    <col min="1" max="1" width="23.09765625" style="52" customWidth="1"/>
    <col min="2" max="2" width="5.19921875" style="52" customWidth="1"/>
    <col min="3" max="3" width="25.09765625" style="52" customWidth="1"/>
    <col min="4" max="4" width="7" style="52" customWidth="1"/>
    <col min="5" max="5" width="17.69921875" style="52" customWidth="1"/>
    <col min="6" max="6" width="5.69921875" style="52" customWidth="1"/>
    <col min="7" max="7" width="17.796875" style="52" customWidth="1"/>
    <col min="8" max="8" width="5.69921875" style="52" customWidth="1"/>
    <col min="9" max="9" width="17.69921875" style="52" customWidth="1"/>
    <col min="10" max="10" width="5.8984375" style="52" customWidth="1"/>
    <col min="11" max="11" width="18.69921875" style="52" customWidth="1"/>
    <col min="12" max="12" width="8.3984375" style="52" customWidth="1"/>
    <col min="13" max="13" width="8.796875" style="52"/>
    <col min="14" max="14" width="17.8984375" style="52" customWidth="1"/>
    <col min="15" max="15" width="14.296875" style="52" customWidth="1"/>
    <col min="16" max="16384" width="8.796875" style="52"/>
  </cols>
  <sheetData>
    <row r="1" spans="1:16" ht="51" customHeight="1" thickBot="1" x14ac:dyDescent="0.85">
      <c r="A1" s="212" t="s">
        <v>159</v>
      </c>
      <c r="B1" s="280"/>
      <c r="C1" s="280"/>
      <c r="D1" s="280"/>
      <c r="E1" s="280"/>
      <c r="F1" s="280"/>
      <c r="G1" s="280"/>
      <c r="H1" s="280"/>
      <c r="I1" s="280"/>
      <c r="J1" s="280"/>
      <c r="K1" s="280"/>
      <c r="L1" s="280"/>
      <c r="N1" s="62"/>
    </row>
    <row r="2" spans="1:16" ht="39" customHeight="1" thickBot="1" x14ac:dyDescent="0.5">
      <c r="A2" s="50" t="s">
        <v>1</v>
      </c>
      <c r="B2" s="213" t="s">
        <v>148</v>
      </c>
      <c r="C2" s="214"/>
      <c r="D2" s="214"/>
      <c r="E2" s="214"/>
      <c r="F2" s="214"/>
      <c r="G2" s="214"/>
      <c r="H2" s="214"/>
      <c r="I2" s="214"/>
      <c r="J2" s="214"/>
      <c r="K2" s="214"/>
      <c r="L2" s="215"/>
      <c r="N2" s="63"/>
    </row>
    <row r="3" spans="1:16" ht="39" customHeight="1" thickBot="1" x14ac:dyDescent="0.5">
      <c r="A3" s="51" t="s">
        <v>2</v>
      </c>
      <c r="B3" s="216" t="s">
        <v>170</v>
      </c>
      <c r="C3" s="217"/>
      <c r="D3" s="217"/>
      <c r="E3" s="217"/>
      <c r="F3" s="217"/>
      <c r="G3" s="214" t="s">
        <v>138</v>
      </c>
      <c r="H3" s="214"/>
      <c r="I3" s="214"/>
      <c r="J3" s="214"/>
      <c r="K3" s="214"/>
      <c r="L3" s="215"/>
      <c r="P3" s="52" t="str">
        <f>IFERROR(VLOOKUP($N$2,[1]List!$A$4:$AR$296,13,FALSE),"")</f>
        <v/>
      </c>
    </row>
    <row r="4" spans="1:16" ht="39" customHeight="1" thickBot="1" x14ac:dyDescent="0.5">
      <c r="A4" s="51" t="s">
        <v>3</v>
      </c>
      <c r="B4" s="218" t="s">
        <v>139</v>
      </c>
      <c r="C4" s="219"/>
      <c r="D4" s="219"/>
      <c r="E4" s="219"/>
      <c r="F4" s="219"/>
      <c r="G4" s="219"/>
      <c r="H4" s="219"/>
      <c r="I4" s="219"/>
      <c r="J4" s="219"/>
      <c r="K4" s="219"/>
      <c r="L4" s="220"/>
    </row>
    <row r="5" spans="1:16" ht="30.6" customHeight="1" x14ac:dyDescent="0.45">
      <c r="A5" s="53" t="s">
        <v>4</v>
      </c>
      <c r="B5" s="206" t="s">
        <v>147</v>
      </c>
      <c r="C5" s="207"/>
      <c r="D5" s="207"/>
      <c r="E5" s="207"/>
      <c r="F5" s="207"/>
      <c r="G5" s="207"/>
      <c r="H5" s="207"/>
      <c r="I5" s="207"/>
      <c r="J5" s="207"/>
      <c r="K5" s="207"/>
      <c r="L5" s="208"/>
    </row>
    <row r="6" spans="1:16" ht="30.6" customHeight="1" thickBot="1" x14ac:dyDescent="0.5">
      <c r="A6" s="54" t="s">
        <v>5</v>
      </c>
      <c r="B6" s="209"/>
      <c r="C6" s="210"/>
      <c r="D6" s="210"/>
      <c r="E6" s="210"/>
      <c r="F6" s="210"/>
      <c r="G6" s="210"/>
      <c r="H6" s="210"/>
      <c r="I6" s="210"/>
      <c r="J6" s="210"/>
      <c r="K6" s="210"/>
      <c r="L6" s="211"/>
    </row>
    <row r="7" spans="1:16" ht="80.400000000000006" customHeight="1" x14ac:dyDescent="0.45">
      <c r="A7" s="221" t="s">
        <v>134</v>
      </c>
      <c r="B7" s="224" t="s">
        <v>149</v>
      </c>
      <c r="C7" s="225"/>
      <c r="D7" s="225"/>
      <c r="E7" s="225"/>
      <c r="F7" s="225"/>
      <c r="G7" s="225"/>
      <c r="H7" s="225"/>
      <c r="I7" s="225"/>
      <c r="J7" s="225"/>
      <c r="K7" s="225"/>
      <c r="L7" s="226"/>
    </row>
    <row r="8" spans="1:16" ht="80.400000000000006" customHeight="1" x14ac:dyDescent="0.45">
      <c r="A8" s="222"/>
      <c r="B8" s="227"/>
      <c r="C8" s="228"/>
      <c r="D8" s="228"/>
      <c r="E8" s="228"/>
      <c r="F8" s="228"/>
      <c r="G8" s="228"/>
      <c r="H8" s="228"/>
      <c r="I8" s="228"/>
      <c r="J8" s="228"/>
      <c r="K8" s="228"/>
      <c r="L8" s="229"/>
    </row>
    <row r="9" spans="1:16" ht="80.400000000000006" customHeight="1" thickBot="1" x14ac:dyDescent="0.5">
      <c r="A9" s="223"/>
      <c r="B9" s="230"/>
      <c r="C9" s="231"/>
      <c r="D9" s="231"/>
      <c r="E9" s="231"/>
      <c r="F9" s="231"/>
      <c r="G9" s="231"/>
      <c r="H9" s="231"/>
      <c r="I9" s="231"/>
      <c r="J9" s="231"/>
      <c r="K9" s="231"/>
      <c r="L9" s="233"/>
    </row>
    <row r="10" spans="1:16" ht="17.399999999999999" customHeight="1" x14ac:dyDescent="0.45">
      <c r="A10" s="100" t="s">
        <v>0</v>
      </c>
      <c r="B10" s="102" t="s" ph="1">
        <v>7</v>
      </c>
      <c r="C10" s="103"/>
      <c r="D10" s="106" t="s">
        <v>161</v>
      </c>
      <c r="E10" s="107"/>
      <c r="F10" s="107"/>
      <c r="G10" s="108"/>
      <c r="H10" s="107" t="s">
        <v>161</v>
      </c>
      <c r="I10" s="107"/>
      <c r="J10" s="107"/>
      <c r="K10" s="107"/>
      <c r="L10" s="36"/>
    </row>
    <row r="11" spans="1:16" ht="45" customHeight="1" x14ac:dyDescent="0.45">
      <c r="A11" s="100"/>
      <c r="B11" s="104"/>
      <c r="C11" s="105"/>
      <c r="D11" s="109" t="s">
        <v>161</v>
      </c>
      <c r="E11" s="109" ph="1"/>
      <c r="F11" s="109" ph="1"/>
      <c r="G11" s="110" ph="1"/>
      <c r="H11" s="111" t="s">
        <v>161</v>
      </c>
      <c r="I11" s="109"/>
      <c r="J11" s="109"/>
      <c r="K11" s="109"/>
      <c r="L11" s="37"/>
      <c r="N11" s="52" ph="1"/>
      <c r="P11" s="52" ph="1"/>
    </row>
    <row r="12" spans="1:16" ht="45" customHeight="1" x14ac:dyDescent="0.45">
      <c r="A12" s="100"/>
      <c r="B12" s="67" t="s">
        <v>38</v>
      </c>
      <c r="C12" s="68"/>
      <c r="D12" s="112" t="s">
        <v>151</v>
      </c>
      <c r="E12" s="113"/>
      <c r="F12" s="113"/>
      <c r="G12" s="113"/>
      <c r="H12" s="113"/>
      <c r="I12" s="113"/>
      <c r="J12" s="113"/>
      <c r="K12" s="113"/>
      <c r="L12" s="114"/>
    </row>
    <row r="13" spans="1:16" ht="45" customHeight="1" x14ac:dyDescent="0.45">
      <c r="A13" s="100"/>
      <c r="B13" s="67" t="s">
        <v>34</v>
      </c>
      <c r="C13" s="68"/>
      <c r="D13" s="38"/>
      <c r="E13" s="39">
        <v>10500</v>
      </c>
      <c r="F13" s="40" t="s">
        <v>27</v>
      </c>
      <c r="G13" s="56" t="s">
        <v>32</v>
      </c>
      <c r="H13" s="40" t="s">
        <v>28</v>
      </c>
      <c r="I13" s="57"/>
      <c r="J13" s="40" t="s">
        <v>29</v>
      </c>
      <c r="K13" s="115"/>
      <c r="L13" s="116"/>
    </row>
    <row r="14" spans="1:16" ht="45" customHeight="1" x14ac:dyDescent="0.45">
      <c r="A14" s="100"/>
      <c r="B14" s="104" t="s">
        <v>35</v>
      </c>
      <c r="C14" s="105"/>
      <c r="D14" s="38"/>
      <c r="E14" s="39" t="str">
        <f>IF(I14="人","円","4,000円")</f>
        <v>4,000円</v>
      </c>
      <c r="F14" s="40" t="s">
        <v>27</v>
      </c>
      <c r="G14" s="41" t="s">
        <v>32</v>
      </c>
      <c r="H14" s="40" t="s">
        <v>27</v>
      </c>
      <c r="I14" s="43" t="s">
        <v>33</v>
      </c>
      <c r="J14" s="40" t="s">
        <v>28</v>
      </c>
      <c r="K14" s="42" t="str">
        <f>IFERROR(LEFT(E14,5)*LEFT(G14,3)*LEFT(I14,1)," ")</f>
        <v xml:space="preserve"> </v>
      </c>
      <c r="L14" s="44" t="s">
        <v>29</v>
      </c>
    </row>
    <row r="15" spans="1:16" ht="45" customHeight="1" x14ac:dyDescent="0.45">
      <c r="A15" s="100"/>
      <c r="B15" s="67" t="s">
        <v>25</v>
      </c>
      <c r="C15" s="68"/>
      <c r="D15" s="64" t="s">
        <v>152</v>
      </c>
      <c r="E15" s="65"/>
      <c r="F15" s="65"/>
      <c r="G15" s="65"/>
      <c r="H15" s="65"/>
      <c r="I15" s="65"/>
      <c r="J15" s="65"/>
      <c r="K15" s="65"/>
      <c r="L15" s="66"/>
    </row>
    <row r="16" spans="1:16" ht="45" customHeight="1" x14ac:dyDescent="0.45">
      <c r="A16" s="100"/>
      <c r="B16" s="67" t="s">
        <v>30</v>
      </c>
      <c r="C16" s="68"/>
      <c r="D16" s="64" t="s">
        <v>168</v>
      </c>
      <c r="E16" s="65"/>
      <c r="F16" s="65"/>
      <c r="G16" s="65"/>
      <c r="H16" s="65"/>
      <c r="I16" s="65"/>
      <c r="J16" s="65"/>
      <c r="K16" s="65"/>
      <c r="L16" s="66"/>
    </row>
    <row r="17" spans="1:16" ht="45" customHeight="1" thickBot="1" x14ac:dyDescent="0.5">
      <c r="A17" s="101"/>
      <c r="B17" s="117" t="s">
        <v>31</v>
      </c>
      <c r="C17" s="118"/>
      <c r="D17" s="119" t="s">
        <v>167</v>
      </c>
      <c r="E17" s="120"/>
      <c r="F17" s="120"/>
      <c r="G17" s="120"/>
      <c r="H17" s="120"/>
      <c r="I17" s="120"/>
      <c r="J17" s="120"/>
      <c r="K17" s="120"/>
      <c r="L17" s="120"/>
    </row>
    <row r="18" spans="1:16" ht="38.4" customHeight="1" thickBot="1" x14ac:dyDescent="0.5">
      <c r="A18" s="45" t="s">
        <v>8</v>
      </c>
      <c r="B18" s="239" t="s">
        <v>143</v>
      </c>
      <c r="C18" s="214"/>
      <c r="D18" s="214"/>
      <c r="E18" s="215"/>
      <c r="F18" s="277" t="s">
        <v>97</v>
      </c>
      <c r="G18" s="278"/>
      <c r="H18" s="279"/>
      <c r="I18" s="239" t="s">
        <v>98</v>
      </c>
      <c r="J18" s="214"/>
      <c r="K18" s="214"/>
      <c r="L18" s="215"/>
    </row>
    <row r="19" spans="1:16" ht="38.4" customHeight="1" thickBot="1" x14ac:dyDescent="0.5">
      <c r="A19" s="51" t="s">
        <v>99</v>
      </c>
      <c r="B19" s="239" t="s">
        <v>143</v>
      </c>
      <c r="C19" s="214"/>
      <c r="D19" s="242"/>
      <c r="E19" s="273"/>
      <c r="F19" s="274" t="s">
        <v>101</v>
      </c>
      <c r="G19" s="275"/>
      <c r="H19" s="276"/>
      <c r="I19" s="241"/>
      <c r="J19" s="242"/>
      <c r="K19" s="242"/>
      <c r="L19" s="215"/>
    </row>
    <row r="20" spans="1:16" ht="17.399999999999999" customHeight="1" x14ac:dyDescent="0.2">
      <c r="A20" s="121" t="s">
        <v>9</v>
      </c>
      <c r="B20" s="102" t="s" ph="1">
        <v>7</v>
      </c>
      <c r="C20" s="103"/>
      <c r="D20" s="262"/>
      <c r="E20" s="262"/>
      <c r="F20" s="262"/>
      <c r="G20" s="262"/>
      <c r="H20" s="262" t="str">
        <f>IFERROR(VLOOKUP($N$2,[1]List!$A$4:$CC$296,50,FALSE),"")</f>
        <v/>
      </c>
      <c r="I20" s="262"/>
      <c r="J20" s="262"/>
      <c r="K20" s="262"/>
      <c r="L20" s="60"/>
    </row>
    <row r="21" spans="1:16" ht="45.6" customHeight="1" x14ac:dyDescent="0.45">
      <c r="A21" s="100"/>
      <c r="B21" s="104"/>
      <c r="C21" s="105"/>
      <c r="D21" s="263"/>
      <c r="E21" s="263"/>
      <c r="F21" s="263"/>
      <c r="G21" s="263"/>
      <c r="H21" s="263"/>
      <c r="I21" s="263"/>
      <c r="J21" s="263"/>
      <c r="K21" s="263"/>
      <c r="L21" s="61"/>
      <c r="N21" s="52" ph="1"/>
      <c r="P21" s="52" ph="1"/>
    </row>
    <row r="22" spans="1:16" ht="45.6" customHeight="1" x14ac:dyDescent="0.45">
      <c r="A22" s="100"/>
      <c r="B22" s="125" t="s">
        <v>36</v>
      </c>
      <c r="C22" s="126"/>
      <c r="D22" s="264" t="s">
        <v>105</v>
      </c>
      <c r="E22" s="265"/>
      <c r="F22" s="265"/>
      <c r="G22" s="265"/>
      <c r="H22" s="265"/>
      <c r="I22" s="265"/>
      <c r="J22" s="265"/>
      <c r="K22" s="265"/>
      <c r="L22" s="266"/>
    </row>
    <row r="23" spans="1:16" ht="45.6" customHeight="1" x14ac:dyDescent="0.45">
      <c r="A23" s="100"/>
      <c r="B23" s="127" t="s">
        <v>37</v>
      </c>
      <c r="C23" s="128"/>
      <c r="D23" s="267" t="s">
        <v>154</v>
      </c>
      <c r="E23" s="268"/>
      <c r="F23" s="268"/>
      <c r="G23" s="268"/>
      <c r="H23" s="268"/>
      <c r="I23" s="268"/>
      <c r="J23" s="268"/>
      <c r="K23" s="268"/>
      <c r="L23" s="269"/>
    </row>
    <row r="24" spans="1:16" ht="45.6" customHeight="1" thickBot="1" x14ac:dyDescent="0.5">
      <c r="A24" s="100"/>
      <c r="B24" s="104"/>
      <c r="C24" s="105"/>
      <c r="D24" s="270"/>
      <c r="E24" s="271"/>
      <c r="F24" s="271"/>
      <c r="G24" s="271"/>
      <c r="H24" s="271"/>
      <c r="I24" s="271"/>
      <c r="J24" s="271"/>
      <c r="K24" s="271"/>
      <c r="L24" s="272"/>
    </row>
    <row r="25" spans="1:16" ht="30.6" customHeight="1" x14ac:dyDescent="0.45">
      <c r="A25" s="137" t="s">
        <v>146</v>
      </c>
      <c r="B25" s="138"/>
      <c r="C25" s="138"/>
      <c r="D25" s="138"/>
      <c r="E25" s="138"/>
      <c r="F25" s="138"/>
      <c r="G25" s="138"/>
      <c r="H25" s="138"/>
      <c r="I25" s="138"/>
      <c r="J25" s="138"/>
      <c r="K25" s="138"/>
      <c r="L25" s="139"/>
    </row>
    <row r="26" spans="1:16" ht="30.6" customHeight="1" x14ac:dyDescent="0.45">
      <c r="A26" s="140" t="s">
        <v>145</v>
      </c>
      <c r="B26" s="141"/>
      <c r="C26" s="141"/>
      <c r="D26" s="141"/>
      <c r="E26" s="141"/>
      <c r="F26" s="141"/>
      <c r="G26" s="141"/>
      <c r="H26" s="141"/>
      <c r="I26" s="141"/>
      <c r="J26" s="141"/>
      <c r="K26" s="141"/>
      <c r="L26" s="142"/>
    </row>
    <row r="27" spans="1:16" ht="30.6" customHeight="1" x14ac:dyDescent="0.45">
      <c r="A27" s="143" t="s">
        <v>11</v>
      </c>
      <c r="B27" s="144"/>
      <c r="C27" s="144"/>
      <c r="D27" s="144"/>
      <c r="E27" s="144"/>
      <c r="F27" s="144"/>
      <c r="G27" s="144"/>
      <c r="H27" s="144"/>
      <c r="I27" s="144"/>
      <c r="J27" s="144"/>
      <c r="K27" s="144"/>
      <c r="L27" s="145"/>
    </row>
    <row r="28" spans="1:16" ht="43.8" customHeight="1" x14ac:dyDescent="0.45">
      <c r="A28" s="146" t="s">
        <v>12</v>
      </c>
      <c r="B28" s="76"/>
      <c r="C28" s="76"/>
      <c r="D28" s="147" t="s">
        <v>144</v>
      </c>
      <c r="E28" s="147"/>
      <c r="F28" s="147"/>
      <c r="G28" s="147"/>
      <c r="H28" s="147"/>
      <c r="I28" s="147"/>
      <c r="J28" s="147"/>
      <c r="K28" s="147"/>
      <c r="L28" s="148"/>
    </row>
    <row r="29" spans="1:16" ht="43.8" customHeight="1" thickBot="1" x14ac:dyDescent="0.5">
      <c r="A29" s="134" t="s">
        <v>13</v>
      </c>
      <c r="B29" s="135"/>
      <c r="C29" s="135"/>
      <c r="D29" s="135"/>
      <c r="E29" s="135"/>
      <c r="F29" s="135"/>
      <c r="G29" s="135"/>
      <c r="H29" s="135"/>
      <c r="I29" s="135"/>
      <c r="J29" s="135"/>
      <c r="K29" s="135"/>
      <c r="L29" s="136"/>
    </row>
    <row r="41" spans="1:16" ht="27" x14ac:dyDescent="0.45">
      <c r="A41" s="52" ph="1"/>
      <c r="B41" s="52" ph="1"/>
      <c r="C41" s="52" ph="1"/>
      <c r="D41" s="52" ph="1"/>
      <c r="M41" s="52" ph="1"/>
      <c r="N41" s="52" ph="1"/>
      <c r="O41" s="52" ph="1"/>
      <c r="P41" s="52" ph="1"/>
    </row>
    <row r="45" spans="1:16" ht="27" x14ac:dyDescent="0.45">
      <c r="A45" s="52" ph="1"/>
      <c r="B45" s="52" ph="1"/>
      <c r="C45" s="52" ph="1"/>
      <c r="D45" s="52" ph="1"/>
      <c r="M45" s="52" ph="1"/>
      <c r="N45" s="52" ph="1"/>
      <c r="O45" s="52" ph="1"/>
      <c r="P45" s="52" ph="1"/>
    </row>
    <row r="46" spans="1:16" ht="27" x14ac:dyDescent="0.45">
      <c r="A46" s="52" ph="1"/>
      <c r="B46" s="52" ph="1"/>
      <c r="C46" s="52" ph="1"/>
      <c r="D46" s="52" ph="1"/>
      <c r="M46" s="52" ph="1"/>
      <c r="N46" s="52" ph="1"/>
      <c r="O46" s="52" ph="1"/>
      <c r="P46" s="52" ph="1"/>
    </row>
    <row r="48" spans="1:16" ht="27" x14ac:dyDescent="0.45">
      <c r="A48" s="52" ph="1"/>
      <c r="B48" s="52" ph="1"/>
      <c r="C48" s="52" ph="1"/>
      <c r="D48" s="52" ph="1"/>
      <c r="M48" s="52" ph="1"/>
      <c r="N48" s="52" ph="1"/>
      <c r="O48" s="52" ph="1"/>
      <c r="P48" s="52" ph="1"/>
    </row>
    <row r="52" spans="1:16" ht="27" x14ac:dyDescent="0.45">
      <c r="A52" s="52" ph="1"/>
      <c r="B52" s="52" ph="1"/>
      <c r="C52" s="52" ph="1"/>
      <c r="D52" s="52" ph="1"/>
      <c r="M52" s="52" ph="1"/>
      <c r="N52" s="52" ph="1"/>
      <c r="O52" s="52" ph="1"/>
      <c r="P52" s="52" ph="1"/>
    </row>
    <row r="53" spans="1:16" ht="27" x14ac:dyDescent="0.45">
      <c r="A53" s="52" ph="1"/>
      <c r="B53" s="52" ph="1"/>
      <c r="C53" s="52" ph="1"/>
      <c r="D53" s="52" ph="1"/>
      <c r="M53" s="52" ph="1"/>
      <c r="N53" s="52" ph="1"/>
      <c r="O53" s="52" ph="1"/>
      <c r="P53" s="52" ph="1"/>
    </row>
    <row r="54" spans="1:16" ht="27" x14ac:dyDescent="0.45">
      <c r="A54" s="52" ph="1"/>
      <c r="B54" s="52" ph="1"/>
      <c r="C54" s="52" ph="1"/>
      <c r="D54" s="52" ph="1"/>
      <c r="M54" s="52" ph="1"/>
      <c r="N54" s="52" ph="1"/>
      <c r="O54" s="52" ph="1"/>
      <c r="P54" s="52" ph="1"/>
    </row>
  </sheetData>
  <mergeCells count="48">
    <mergeCell ref="B5:L6"/>
    <mergeCell ref="A1:L1"/>
    <mergeCell ref="B2:L2"/>
    <mergeCell ref="B3:F3"/>
    <mergeCell ref="G3:L3"/>
    <mergeCell ref="B4:L4"/>
    <mergeCell ref="A7:A9"/>
    <mergeCell ref="B7:L9"/>
    <mergeCell ref="A10:A17"/>
    <mergeCell ref="B10:C11"/>
    <mergeCell ref="D10:G10"/>
    <mergeCell ref="H10:K10"/>
    <mergeCell ref="D11:G11"/>
    <mergeCell ref="H11:K11"/>
    <mergeCell ref="B12:C12"/>
    <mergeCell ref="D12:L12"/>
    <mergeCell ref="A28:C28"/>
    <mergeCell ref="B19:E19"/>
    <mergeCell ref="F19:H19"/>
    <mergeCell ref="I19:L19"/>
    <mergeCell ref="B13:C13"/>
    <mergeCell ref="K13:L13"/>
    <mergeCell ref="B14:C14"/>
    <mergeCell ref="B15:C15"/>
    <mergeCell ref="D15:L15"/>
    <mergeCell ref="B16:C16"/>
    <mergeCell ref="D16:L16"/>
    <mergeCell ref="B17:C17"/>
    <mergeCell ref="D17:L17"/>
    <mergeCell ref="B18:E18"/>
    <mergeCell ref="F18:H18"/>
    <mergeCell ref="I18:L18"/>
    <mergeCell ref="D28:L28"/>
    <mergeCell ref="A29:C29"/>
    <mergeCell ref="D29:L29"/>
    <mergeCell ref="A20:A24"/>
    <mergeCell ref="B20:C21"/>
    <mergeCell ref="D20:G20"/>
    <mergeCell ref="H20:K20"/>
    <mergeCell ref="D21:G21"/>
    <mergeCell ref="H21:K21"/>
    <mergeCell ref="B22:C22"/>
    <mergeCell ref="D22:L22"/>
    <mergeCell ref="B23:C24"/>
    <mergeCell ref="D23:L24"/>
    <mergeCell ref="A25:L25"/>
    <mergeCell ref="A26:L26"/>
    <mergeCell ref="A27:L27"/>
  </mergeCells>
  <phoneticPr fontId="23"/>
  <conditionalFormatting sqref="A26:L26">
    <cfRule type="expression" dxfId="1" priority="1">
      <formula>$A$26</formula>
    </cfRule>
  </conditionalFormatting>
  <hyperlinks>
    <hyperlink ref="D17" r:id="rId1" display="ohisama2525@mama@gmail.com" xr:uid="{D32F25B5-67FC-4B0C-9003-36913766D871}"/>
  </hyperlinks>
  <pageMargins left="0.7" right="0.7" top="0.75" bottom="0.75" header="0.3" footer="0.3"/>
  <pageSetup paperSize="9" scale="4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1BE94-F053-4853-B7E2-45F1C91A2396}">
  <sheetPr>
    <tabColor rgb="FFFF0000"/>
  </sheetPr>
  <dimension ref="A1:P54"/>
  <sheetViews>
    <sheetView tabSelected="1" view="pageBreakPreview" zoomScale="55" zoomScaleNormal="100" zoomScaleSheetLayoutView="55" workbookViewId="0">
      <selection activeCell="B3" sqref="B3:F3"/>
    </sheetView>
  </sheetViews>
  <sheetFormatPr defaultRowHeight="18" x14ac:dyDescent="0.45"/>
  <cols>
    <col min="1" max="1" width="23.09765625" style="52" customWidth="1"/>
    <col min="2" max="2" width="5.19921875" style="52" customWidth="1"/>
    <col min="3" max="3" width="25.09765625" style="52" customWidth="1"/>
    <col min="4" max="4" width="7" style="52" customWidth="1"/>
    <col min="5" max="5" width="17.69921875" style="52" customWidth="1"/>
    <col min="6" max="6" width="5.69921875" style="52" customWidth="1"/>
    <col min="7" max="7" width="17.796875" style="52" customWidth="1"/>
    <col min="8" max="8" width="5.69921875" style="52" customWidth="1"/>
    <col min="9" max="9" width="17.69921875" style="52" customWidth="1"/>
    <col min="10" max="10" width="5.8984375" style="52" customWidth="1"/>
    <col min="11" max="11" width="18.69921875" style="52" customWidth="1"/>
    <col min="12" max="12" width="8.3984375" style="52" customWidth="1"/>
    <col min="13" max="13" width="8.796875" style="52"/>
    <col min="14" max="14" width="17.8984375" style="52" customWidth="1"/>
    <col min="15" max="15" width="14.296875" style="52" customWidth="1"/>
    <col min="16" max="16384" width="8.796875" style="52"/>
  </cols>
  <sheetData>
    <row r="1" spans="1:16" ht="51" customHeight="1" thickBot="1" x14ac:dyDescent="0.85">
      <c r="A1" s="212" t="s">
        <v>158</v>
      </c>
      <c r="B1" s="280"/>
      <c r="C1" s="280"/>
      <c r="D1" s="280"/>
      <c r="E1" s="280"/>
      <c r="F1" s="280"/>
      <c r="G1" s="280"/>
      <c r="H1" s="280"/>
      <c r="I1" s="280"/>
      <c r="J1" s="280"/>
      <c r="K1" s="280"/>
      <c r="L1" s="280"/>
      <c r="N1" s="62"/>
    </row>
    <row r="2" spans="1:16" ht="39" customHeight="1" thickBot="1" x14ac:dyDescent="0.5">
      <c r="A2" s="50" t="s">
        <v>1</v>
      </c>
      <c r="B2" s="213" t="s">
        <v>148</v>
      </c>
      <c r="C2" s="214"/>
      <c r="D2" s="214"/>
      <c r="E2" s="214"/>
      <c r="F2" s="214"/>
      <c r="G2" s="214"/>
      <c r="H2" s="214"/>
      <c r="I2" s="214"/>
      <c r="J2" s="214"/>
      <c r="K2" s="214"/>
      <c r="L2" s="215"/>
      <c r="N2" s="63"/>
    </row>
    <row r="3" spans="1:16" ht="39" customHeight="1" thickBot="1" x14ac:dyDescent="0.5">
      <c r="A3" s="51" t="s">
        <v>2</v>
      </c>
      <c r="B3" s="216" t="s">
        <v>170</v>
      </c>
      <c r="C3" s="217"/>
      <c r="D3" s="217"/>
      <c r="E3" s="217"/>
      <c r="F3" s="217"/>
      <c r="G3" s="214" t="s">
        <v>138</v>
      </c>
      <c r="H3" s="214"/>
      <c r="I3" s="214"/>
      <c r="J3" s="214"/>
      <c r="K3" s="214"/>
      <c r="L3" s="215"/>
    </row>
    <row r="4" spans="1:16" ht="39" customHeight="1" thickBot="1" x14ac:dyDescent="0.5">
      <c r="A4" s="51" t="s">
        <v>3</v>
      </c>
      <c r="B4" s="218" t="s">
        <v>139</v>
      </c>
      <c r="C4" s="219"/>
      <c r="D4" s="219"/>
      <c r="E4" s="219"/>
      <c r="F4" s="219"/>
      <c r="G4" s="219"/>
      <c r="H4" s="219"/>
      <c r="I4" s="219"/>
      <c r="J4" s="219"/>
      <c r="K4" s="219"/>
      <c r="L4" s="220"/>
    </row>
    <row r="5" spans="1:16" ht="30.6" customHeight="1" x14ac:dyDescent="0.45">
      <c r="A5" s="53" t="s">
        <v>4</v>
      </c>
      <c r="B5" s="206" t="s">
        <v>155</v>
      </c>
      <c r="C5" s="207"/>
      <c r="D5" s="207"/>
      <c r="E5" s="207"/>
      <c r="F5" s="207"/>
      <c r="G5" s="207"/>
      <c r="H5" s="207"/>
      <c r="I5" s="207"/>
      <c r="J5" s="207"/>
      <c r="K5" s="207"/>
      <c r="L5" s="208"/>
    </row>
    <row r="6" spans="1:16" ht="30.6" customHeight="1" thickBot="1" x14ac:dyDescent="0.5">
      <c r="A6" s="54" t="s">
        <v>5</v>
      </c>
      <c r="B6" s="209"/>
      <c r="C6" s="210"/>
      <c r="D6" s="210"/>
      <c r="E6" s="210"/>
      <c r="F6" s="210"/>
      <c r="G6" s="210"/>
      <c r="H6" s="210"/>
      <c r="I6" s="210"/>
      <c r="J6" s="210"/>
      <c r="K6" s="210"/>
      <c r="L6" s="211"/>
    </row>
    <row r="7" spans="1:16" ht="80.400000000000006" customHeight="1" x14ac:dyDescent="0.45">
      <c r="A7" s="221" t="s">
        <v>134</v>
      </c>
      <c r="B7" s="224" t="s">
        <v>157</v>
      </c>
      <c r="C7" s="225"/>
      <c r="D7" s="225"/>
      <c r="E7" s="225"/>
      <c r="F7" s="225"/>
      <c r="G7" s="225"/>
      <c r="H7" s="225"/>
      <c r="I7" s="225"/>
      <c r="J7" s="225"/>
      <c r="K7" s="225"/>
      <c r="L7" s="226"/>
    </row>
    <row r="8" spans="1:16" ht="80.400000000000006" customHeight="1" x14ac:dyDescent="0.45">
      <c r="A8" s="222"/>
      <c r="B8" s="227"/>
      <c r="C8" s="228"/>
      <c r="D8" s="228"/>
      <c r="E8" s="228"/>
      <c r="F8" s="228"/>
      <c r="G8" s="228"/>
      <c r="H8" s="228"/>
      <c r="I8" s="228"/>
      <c r="J8" s="228"/>
      <c r="K8" s="228"/>
      <c r="L8" s="229"/>
    </row>
    <row r="9" spans="1:16" ht="80.400000000000006" customHeight="1" thickBot="1" x14ac:dyDescent="0.5">
      <c r="A9" s="223"/>
      <c r="B9" s="230"/>
      <c r="C9" s="231"/>
      <c r="D9" s="231"/>
      <c r="E9" s="231"/>
      <c r="F9" s="231"/>
      <c r="G9" s="231"/>
      <c r="H9" s="231"/>
      <c r="I9" s="231"/>
      <c r="J9" s="231"/>
      <c r="K9" s="231"/>
      <c r="L9" s="233"/>
    </row>
    <row r="10" spans="1:16" ht="17.399999999999999" customHeight="1" x14ac:dyDescent="0.45">
      <c r="A10" s="100" t="s">
        <v>0</v>
      </c>
      <c r="B10" s="102" t="s" ph="1">
        <v>7</v>
      </c>
      <c r="C10" s="103"/>
      <c r="D10" s="106" t="s">
        <v>161</v>
      </c>
      <c r="E10" s="107"/>
      <c r="F10" s="107"/>
      <c r="G10" s="108"/>
      <c r="H10" s="107" t="s">
        <v>161</v>
      </c>
      <c r="I10" s="107"/>
      <c r="J10" s="107"/>
      <c r="K10" s="107"/>
      <c r="L10" s="36"/>
    </row>
    <row r="11" spans="1:16" ht="45" customHeight="1" x14ac:dyDescent="0.45">
      <c r="A11" s="100"/>
      <c r="B11" s="104"/>
      <c r="C11" s="105"/>
      <c r="D11" s="109" t="s">
        <v>161</v>
      </c>
      <c r="E11" s="109" ph="1"/>
      <c r="F11" s="109" ph="1"/>
      <c r="G11" s="110" ph="1"/>
      <c r="H11" s="111" t="s">
        <v>161</v>
      </c>
      <c r="I11" s="109"/>
      <c r="J11" s="109"/>
      <c r="K11" s="109"/>
      <c r="L11" s="37"/>
      <c r="N11" s="52" ph="1"/>
      <c r="P11" s="52" ph="1"/>
    </row>
    <row r="12" spans="1:16" ht="45" customHeight="1" x14ac:dyDescent="0.45">
      <c r="A12" s="100"/>
      <c r="B12" s="67" t="s">
        <v>38</v>
      </c>
      <c r="C12" s="68"/>
      <c r="D12" s="112" t="s">
        <v>163</v>
      </c>
      <c r="E12" s="113"/>
      <c r="F12" s="113"/>
      <c r="G12" s="113"/>
      <c r="H12" s="113"/>
      <c r="I12" s="113"/>
      <c r="J12" s="113"/>
      <c r="K12" s="113"/>
      <c r="L12" s="114"/>
    </row>
    <row r="13" spans="1:16" ht="45" customHeight="1" x14ac:dyDescent="0.45">
      <c r="A13" s="100"/>
      <c r="B13" s="67" t="s">
        <v>34</v>
      </c>
      <c r="C13" s="68"/>
      <c r="D13" s="38"/>
      <c r="E13" s="39">
        <v>12200</v>
      </c>
      <c r="F13" s="40" t="s">
        <v>27</v>
      </c>
      <c r="G13" s="56" t="s">
        <v>32</v>
      </c>
      <c r="H13" s="40" t="s">
        <v>28</v>
      </c>
      <c r="I13" s="57"/>
      <c r="J13" s="40" t="s">
        <v>29</v>
      </c>
      <c r="K13" s="115"/>
      <c r="L13" s="116"/>
    </row>
    <row r="14" spans="1:16" ht="45" customHeight="1" x14ac:dyDescent="0.45">
      <c r="A14" s="100"/>
      <c r="B14" s="104" t="s">
        <v>35</v>
      </c>
      <c r="C14" s="105"/>
      <c r="D14" s="38"/>
      <c r="E14" s="39" t="str">
        <f>IF(I14="人","円","4,000円")</f>
        <v>4,000円</v>
      </c>
      <c r="F14" s="40" t="s">
        <v>27</v>
      </c>
      <c r="G14" s="41" t="s">
        <v>32</v>
      </c>
      <c r="H14" s="40" t="s">
        <v>27</v>
      </c>
      <c r="I14" s="43" t="s">
        <v>33</v>
      </c>
      <c r="J14" s="40" t="s">
        <v>28</v>
      </c>
      <c r="K14" s="42" t="str">
        <f>IFERROR(LEFT(E14,5)*LEFT(G14,3)*LEFT(I14,1)," ")</f>
        <v xml:space="preserve"> </v>
      </c>
      <c r="L14" s="44" t="s">
        <v>29</v>
      </c>
    </row>
    <row r="15" spans="1:16" ht="45" customHeight="1" x14ac:dyDescent="0.45">
      <c r="A15" s="100"/>
      <c r="B15" s="67" t="s">
        <v>25</v>
      </c>
      <c r="C15" s="68"/>
      <c r="D15" s="64" t="s">
        <v>152</v>
      </c>
      <c r="E15" s="65"/>
      <c r="F15" s="65"/>
      <c r="G15" s="65"/>
      <c r="H15" s="65"/>
      <c r="I15" s="65"/>
      <c r="J15" s="65"/>
      <c r="K15" s="65"/>
      <c r="L15" s="66"/>
    </row>
    <row r="16" spans="1:16" ht="45" customHeight="1" x14ac:dyDescent="0.45">
      <c r="A16" s="100"/>
      <c r="B16" s="67" t="s">
        <v>30</v>
      </c>
      <c r="C16" s="68"/>
      <c r="D16" s="64" t="s">
        <v>162</v>
      </c>
      <c r="E16" s="65"/>
      <c r="F16" s="65"/>
      <c r="G16" s="65"/>
      <c r="H16" s="65"/>
      <c r="I16" s="65"/>
      <c r="J16" s="65"/>
      <c r="K16" s="65"/>
      <c r="L16" s="66"/>
    </row>
    <row r="17" spans="1:16" ht="45" customHeight="1" thickBot="1" x14ac:dyDescent="0.5">
      <c r="A17" s="101"/>
      <c r="B17" s="117" t="s">
        <v>31</v>
      </c>
      <c r="C17" s="118"/>
      <c r="D17" s="281" t="s">
        <v>153</v>
      </c>
      <c r="E17" s="282"/>
      <c r="F17" s="282"/>
      <c r="G17" s="282"/>
      <c r="H17" s="282"/>
      <c r="I17" s="282"/>
      <c r="J17" s="282"/>
      <c r="K17" s="282"/>
      <c r="L17" s="282"/>
    </row>
    <row r="18" spans="1:16" ht="38.4" customHeight="1" thickBot="1" x14ac:dyDescent="0.5">
      <c r="A18" s="45" t="s">
        <v>8</v>
      </c>
      <c r="B18" s="239" t="s">
        <v>143</v>
      </c>
      <c r="C18" s="214"/>
      <c r="D18" s="214"/>
      <c r="E18" s="215"/>
      <c r="F18" s="277" t="s">
        <v>97</v>
      </c>
      <c r="G18" s="278"/>
      <c r="H18" s="279"/>
      <c r="I18" s="239" t="s">
        <v>98</v>
      </c>
      <c r="J18" s="214"/>
      <c r="K18" s="214"/>
      <c r="L18" s="215"/>
    </row>
    <row r="19" spans="1:16" ht="38.4" customHeight="1" thickBot="1" x14ac:dyDescent="0.5">
      <c r="A19" s="51" t="s">
        <v>99</v>
      </c>
      <c r="B19" s="239" t="s">
        <v>143</v>
      </c>
      <c r="C19" s="214"/>
      <c r="D19" s="242"/>
      <c r="E19" s="273"/>
      <c r="F19" s="274" t="s">
        <v>101</v>
      </c>
      <c r="G19" s="275"/>
      <c r="H19" s="276"/>
      <c r="I19" s="241"/>
      <c r="J19" s="242"/>
      <c r="K19" s="242"/>
      <c r="L19" s="215"/>
    </row>
    <row r="20" spans="1:16" ht="17.399999999999999" customHeight="1" x14ac:dyDescent="0.2">
      <c r="A20" s="121" t="s">
        <v>9</v>
      </c>
      <c r="B20" s="102" t="s" ph="1">
        <v>7</v>
      </c>
      <c r="C20" s="103"/>
      <c r="D20" s="262"/>
      <c r="E20" s="262"/>
      <c r="F20" s="262"/>
      <c r="G20" s="262"/>
      <c r="H20" s="262" t="str">
        <f>IFERROR(VLOOKUP($N$2,[1]List!$A$4:$CC$296,50,FALSE),"")</f>
        <v/>
      </c>
      <c r="I20" s="262"/>
      <c r="J20" s="262"/>
      <c r="K20" s="262"/>
      <c r="L20" s="60"/>
    </row>
    <row r="21" spans="1:16" ht="45.6" customHeight="1" x14ac:dyDescent="0.45">
      <c r="A21" s="100"/>
      <c r="B21" s="104"/>
      <c r="C21" s="105"/>
      <c r="D21" s="263"/>
      <c r="E21" s="263"/>
      <c r="F21" s="263"/>
      <c r="G21" s="263"/>
      <c r="H21" s="263"/>
      <c r="I21" s="263"/>
      <c r="J21" s="263"/>
      <c r="K21" s="263"/>
      <c r="L21" s="61"/>
      <c r="N21" s="52" ph="1"/>
      <c r="P21" s="52" ph="1"/>
    </row>
    <row r="22" spans="1:16" ht="45.6" customHeight="1" x14ac:dyDescent="0.45">
      <c r="A22" s="100"/>
      <c r="B22" s="125" t="s">
        <v>36</v>
      </c>
      <c r="C22" s="126"/>
      <c r="D22" s="264" t="s">
        <v>105</v>
      </c>
      <c r="E22" s="265"/>
      <c r="F22" s="265"/>
      <c r="G22" s="265"/>
      <c r="H22" s="265"/>
      <c r="I22" s="265"/>
      <c r="J22" s="265"/>
      <c r="K22" s="265"/>
      <c r="L22" s="266"/>
    </row>
    <row r="23" spans="1:16" ht="45.6" customHeight="1" x14ac:dyDescent="0.45">
      <c r="A23" s="100"/>
      <c r="B23" s="127" t="s">
        <v>37</v>
      </c>
      <c r="C23" s="128"/>
      <c r="D23" s="267" t="s">
        <v>154</v>
      </c>
      <c r="E23" s="268"/>
      <c r="F23" s="268"/>
      <c r="G23" s="268"/>
      <c r="H23" s="268"/>
      <c r="I23" s="268"/>
      <c r="J23" s="268"/>
      <c r="K23" s="268"/>
      <c r="L23" s="269"/>
    </row>
    <row r="24" spans="1:16" ht="45.6" customHeight="1" thickBot="1" x14ac:dyDescent="0.5">
      <c r="A24" s="100"/>
      <c r="B24" s="104"/>
      <c r="C24" s="105"/>
      <c r="D24" s="270"/>
      <c r="E24" s="271"/>
      <c r="F24" s="271"/>
      <c r="G24" s="271"/>
      <c r="H24" s="271"/>
      <c r="I24" s="271"/>
      <c r="J24" s="271"/>
      <c r="K24" s="271"/>
      <c r="L24" s="272"/>
    </row>
    <row r="25" spans="1:16" ht="30.6" customHeight="1" x14ac:dyDescent="0.45">
      <c r="A25" s="137" t="s">
        <v>146</v>
      </c>
      <c r="B25" s="138"/>
      <c r="C25" s="138"/>
      <c r="D25" s="138"/>
      <c r="E25" s="138"/>
      <c r="F25" s="138"/>
      <c r="G25" s="138"/>
      <c r="H25" s="138"/>
      <c r="I25" s="138"/>
      <c r="J25" s="138"/>
      <c r="K25" s="138"/>
      <c r="L25" s="139"/>
    </row>
    <row r="26" spans="1:16" ht="30.6" customHeight="1" x14ac:dyDescent="0.45">
      <c r="A26" s="140" t="s">
        <v>145</v>
      </c>
      <c r="B26" s="141"/>
      <c r="C26" s="141"/>
      <c r="D26" s="141"/>
      <c r="E26" s="141"/>
      <c r="F26" s="141"/>
      <c r="G26" s="141"/>
      <c r="H26" s="141"/>
      <c r="I26" s="141"/>
      <c r="J26" s="141"/>
      <c r="K26" s="141"/>
      <c r="L26" s="142"/>
    </row>
    <row r="27" spans="1:16" ht="30.6" customHeight="1" x14ac:dyDescent="0.45">
      <c r="A27" s="143" t="s">
        <v>11</v>
      </c>
      <c r="B27" s="144"/>
      <c r="C27" s="144"/>
      <c r="D27" s="144"/>
      <c r="E27" s="144"/>
      <c r="F27" s="144"/>
      <c r="G27" s="144"/>
      <c r="H27" s="144"/>
      <c r="I27" s="144"/>
      <c r="J27" s="144"/>
      <c r="K27" s="144"/>
      <c r="L27" s="145"/>
    </row>
    <row r="28" spans="1:16" ht="43.8" customHeight="1" x14ac:dyDescent="0.45">
      <c r="A28" s="146" t="s">
        <v>12</v>
      </c>
      <c r="B28" s="76"/>
      <c r="C28" s="76"/>
      <c r="D28" s="147" t="s">
        <v>144</v>
      </c>
      <c r="E28" s="147"/>
      <c r="F28" s="147"/>
      <c r="G28" s="147"/>
      <c r="H28" s="147"/>
      <c r="I28" s="147"/>
      <c r="J28" s="147"/>
      <c r="K28" s="147"/>
      <c r="L28" s="148"/>
    </row>
    <row r="29" spans="1:16" ht="43.8" customHeight="1" thickBot="1" x14ac:dyDescent="0.5">
      <c r="A29" s="134" t="s">
        <v>13</v>
      </c>
      <c r="B29" s="135"/>
      <c r="C29" s="135"/>
      <c r="D29" s="135"/>
      <c r="E29" s="135"/>
      <c r="F29" s="135"/>
      <c r="G29" s="135"/>
      <c r="H29" s="135"/>
      <c r="I29" s="135"/>
      <c r="J29" s="135"/>
      <c r="K29" s="135"/>
      <c r="L29" s="136"/>
    </row>
    <row r="41" spans="1:16" ht="27" x14ac:dyDescent="0.45">
      <c r="A41" s="52" ph="1"/>
      <c r="B41" s="52" ph="1"/>
      <c r="C41" s="52" ph="1"/>
      <c r="D41" s="52" ph="1"/>
      <c r="M41" s="52" ph="1"/>
      <c r="N41" s="52" ph="1"/>
      <c r="O41" s="52" ph="1"/>
      <c r="P41" s="52" ph="1"/>
    </row>
    <row r="45" spans="1:16" ht="27" x14ac:dyDescent="0.45">
      <c r="A45" s="52" ph="1"/>
      <c r="B45" s="52" ph="1"/>
      <c r="C45" s="52" ph="1"/>
      <c r="D45" s="52" ph="1"/>
      <c r="M45" s="52" ph="1"/>
      <c r="N45" s="52" ph="1"/>
      <c r="O45" s="52" ph="1"/>
      <c r="P45" s="52" ph="1"/>
    </row>
    <row r="46" spans="1:16" ht="27" x14ac:dyDescent="0.45">
      <c r="A46" s="52" ph="1"/>
      <c r="B46" s="52" ph="1"/>
      <c r="C46" s="52" ph="1"/>
      <c r="D46" s="52" ph="1"/>
      <c r="M46" s="52" ph="1"/>
      <c r="N46" s="52" ph="1"/>
      <c r="O46" s="52" ph="1"/>
      <c r="P46" s="52" ph="1"/>
    </row>
    <row r="48" spans="1:16" ht="27" x14ac:dyDescent="0.45">
      <c r="A48" s="52" ph="1"/>
      <c r="B48" s="52" ph="1"/>
      <c r="C48" s="52" ph="1"/>
      <c r="D48" s="52" ph="1"/>
      <c r="M48" s="52" ph="1"/>
      <c r="N48" s="52" ph="1"/>
      <c r="O48" s="52" ph="1"/>
      <c r="P48" s="52" ph="1"/>
    </row>
    <row r="52" spans="1:16" ht="27" x14ac:dyDescent="0.45">
      <c r="A52" s="52" ph="1"/>
      <c r="B52" s="52" ph="1"/>
      <c r="C52" s="52" ph="1"/>
      <c r="D52" s="52" ph="1"/>
      <c r="M52" s="52" ph="1"/>
      <c r="N52" s="52" ph="1"/>
      <c r="O52" s="52" ph="1"/>
      <c r="P52" s="52" ph="1"/>
    </row>
    <row r="53" spans="1:16" ht="27" x14ac:dyDescent="0.45">
      <c r="A53" s="52" ph="1"/>
      <c r="B53" s="52" ph="1"/>
      <c r="C53" s="52" ph="1"/>
      <c r="D53" s="52" ph="1"/>
      <c r="M53" s="52" ph="1"/>
      <c r="N53" s="52" ph="1"/>
      <c r="O53" s="52" ph="1"/>
      <c r="P53" s="52" ph="1"/>
    </row>
    <row r="54" spans="1:16" ht="27" x14ac:dyDescent="0.45">
      <c r="A54" s="52" ph="1"/>
      <c r="B54" s="52" ph="1"/>
      <c r="C54" s="52" ph="1"/>
      <c r="D54" s="52" ph="1"/>
      <c r="M54" s="52" ph="1"/>
      <c r="N54" s="52" ph="1"/>
      <c r="O54" s="52" ph="1"/>
      <c r="P54" s="52" ph="1"/>
    </row>
  </sheetData>
  <mergeCells count="48">
    <mergeCell ref="B5:L6"/>
    <mergeCell ref="A1:L1"/>
    <mergeCell ref="B2:L2"/>
    <mergeCell ref="B3:F3"/>
    <mergeCell ref="G3:L3"/>
    <mergeCell ref="B4:L4"/>
    <mergeCell ref="A7:A9"/>
    <mergeCell ref="B7:L9"/>
    <mergeCell ref="A10:A17"/>
    <mergeCell ref="B10:C11"/>
    <mergeCell ref="D10:G10"/>
    <mergeCell ref="H10:K10"/>
    <mergeCell ref="D11:G11"/>
    <mergeCell ref="H11:K11"/>
    <mergeCell ref="B12:C12"/>
    <mergeCell ref="D12:L12"/>
    <mergeCell ref="A28:C28"/>
    <mergeCell ref="B19:E19"/>
    <mergeCell ref="F19:H19"/>
    <mergeCell ref="I19:L19"/>
    <mergeCell ref="B13:C13"/>
    <mergeCell ref="K13:L13"/>
    <mergeCell ref="B14:C14"/>
    <mergeCell ref="B15:C15"/>
    <mergeCell ref="D15:L15"/>
    <mergeCell ref="B16:C16"/>
    <mergeCell ref="D16:L16"/>
    <mergeCell ref="B17:C17"/>
    <mergeCell ref="D17:L17"/>
    <mergeCell ref="B18:E18"/>
    <mergeCell ref="F18:H18"/>
    <mergeCell ref="I18:L18"/>
    <mergeCell ref="D28:L28"/>
    <mergeCell ref="A29:C29"/>
    <mergeCell ref="D29:L29"/>
    <mergeCell ref="A20:A24"/>
    <mergeCell ref="B20:C21"/>
    <mergeCell ref="D20:G20"/>
    <mergeCell ref="H20:K20"/>
    <mergeCell ref="D21:G21"/>
    <mergeCell ref="H21:K21"/>
    <mergeCell ref="B22:C22"/>
    <mergeCell ref="D22:L22"/>
    <mergeCell ref="B23:C24"/>
    <mergeCell ref="D23:L24"/>
    <mergeCell ref="A25:L25"/>
    <mergeCell ref="A26:L26"/>
    <mergeCell ref="A27:L27"/>
  </mergeCells>
  <phoneticPr fontId="23"/>
  <conditionalFormatting sqref="A26:L26">
    <cfRule type="expression" dxfId="0" priority="1">
      <formula>$A$26</formula>
    </cfRule>
  </conditionalFormatting>
  <pageMargins left="0.7" right="0.7" top="0.75" bottom="0.75" header="0.3" footer="0.3"/>
  <pageSetup paperSize="9" scale="4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家庭教育講座の流れ</vt:lpstr>
      <vt:lpstr>実施申請書 </vt:lpstr>
      <vt:lpstr>実施結果報告書</vt:lpstr>
      <vt:lpstr>託児</vt:lpstr>
      <vt:lpstr>FAQ</vt:lpstr>
      <vt:lpstr>申請らくらく(見本)</vt:lpstr>
      <vt:lpstr>申請らくらく(見本) (2)</vt:lpstr>
      <vt:lpstr>申請らくらく(見本) (3)</vt:lpstr>
      <vt:lpstr>実施結果報告書!Print_Area</vt:lpstr>
      <vt:lpstr>'実施申請書 '!Print_Area</vt:lpstr>
      <vt:lpstr>'申請らくらく(見本)'!Print_Area</vt:lpstr>
      <vt:lpstr>'申請らくらく(見本) (2)'!Print_Area</vt:lpstr>
      <vt:lpstr>'申請らくらく(見本) (3)'!Print_Area</vt:lpstr>
      <vt:lpstr>託児!Print_Area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