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00000子ども家庭部\部専用\302200_保育課\04_保育園・子ども園\760_保育業務ICT化\080 プロポーザル\03_HP掲載資料\"/>
    </mc:Choice>
  </mc:AlternateContent>
  <bookViews>
    <workbookView xWindow="0" yWindow="0" windowWidth="22260" windowHeight="12648"/>
  </bookViews>
  <sheets>
    <sheet name="園長会要望確定版" sheetId="1" r:id="rId1"/>
    <sheet name="iPhone" sheetId="3" state="hidden" r:id="rId2"/>
    <sheet name="対参考増減" sheetId="7" state="hidden" r:id="rId3"/>
  </sheets>
  <definedNames>
    <definedName name="_xlnm.Print_Area" localSheetId="0">園長会要望確定版!$A$1:$AD$40</definedName>
    <definedName name="Z_073B3DA2_D884_46AF_978C_EAF3A39913E4_.wvu.Cols" localSheetId="0" hidden="1">園長会要望確定版!$F:$M</definedName>
    <definedName name="Z_073B3DA2_D884_46AF_978C_EAF3A39913E4_.wvu.Cols" localSheetId="2" hidden="1">対参考増減!$G:$G</definedName>
    <definedName name="Z_073B3DA2_D884_46AF_978C_EAF3A39913E4_.wvu.PrintArea" localSheetId="0" hidden="1">園長会要望確定版!$A$1:$AD$40</definedName>
    <definedName name="Z_073B3DA2_D884_46AF_978C_EAF3A39913E4_.wvu.Rows" localSheetId="0" hidden="1">園長会要望確定版!$35:$39</definedName>
    <definedName name="Z_225C7260_8951_4869_92C7_5436EF9C3FAF_.wvu.Cols" localSheetId="0" hidden="1">園長会要望確定版!$F:$M</definedName>
    <definedName name="Z_225C7260_8951_4869_92C7_5436EF9C3FAF_.wvu.Cols" localSheetId="2" hidden="1">対参考増減!$G:$G</definedName>
    <definedName name="Z_225C7260_8951_4869_92C7_5436EF9C3FAF_.wvu.PrintArea" localSheetId="0" hidden="1">園長会要望確定版!$A$1:$AG$40</definedName>
    <definedName name="Z_225C7260_8951_4869_92C7_5436EF9C3FAF_.wvu.Rows" localSheetId="0" hidden="1">園長会要望確定版!$35:$39</definedName>
    <definedName name="Z_24D40102_1347_4B2E_A8E7_44181D80CF02_.wvu.Cols" localSheetId="0" hidden="1">園長会要望確定版!$F:$M</definedName>
    <definedName name="Z_24D40102_1347_4B2E_A8E7_44181D80CF02_.wvu.Cols" localSheetId="2" hidden="1">対参考増減!$G:$G</definedName>
    <definedName name="Z_24D40102_1347_4B2E_A8E7_44181D80CF02_.wvu.PrintArea" localSheetId="0" hidden="1">園長会要望確定版!$A$1:$AG$40</definedName>
    <definedName name="Z_24D40102_1347_4B2E_A8E7_44181D80CF02_.wvu.Rows" localSheetId="0" hidden="1">園長会要望確定版!$35:$39</definedName>
    <definedName name="Z_2534ABCB_8401_4E11_9FF8_22413B67DAA7_.wvu.Cols" localSheetId="0" hidden="1">園長会要望確定版!$F:$M</definedName>
    <definedName name="Z_2534ABCB_8401_4E11_9FF8_22413B67DAA7_.wvu.Cols" localSheetId="2" hidden="1">対参考増減!$G:$G</definedName>
    <definedName name="Z_2534ABCB_8401_4E11_9FF8_22413B67DAA7_.wvu.PrintArea" localSheetId="0" hidden="1">園長会要望確定版!$A$1:$AD$40</definedName>
    <definedName name="Z_2534ABCB_8401_4E11_9FF8_22413B67DAA7_.wvu.Rows" localSheetId="0" hidden="1">園長会要望確定版!$35:$39</definedName>
    <definedName name="Z_2BCC69EC_8E81_40CC_976E_CB843E397E17_.wvu.Cols" localSheetId="0" hidden="1">園長会要望確定版!$F:$M</definedName>
    <definedName name="Z_2BCC69EC_8E81_40CC_976E_CB843E397E17_.wvu.Cols" localSheetId="2" hidden="1">対参考増減!$G:$G</definedName>
    <definedName name="Z_2BCC69EC_8E81_40CC_976E_CB843E397E17_.wvu.PrintArea" localSheetId="0" hidden="1">園長会要望確定版!$A$1:$AD$40</definedName>
    <definedName name="Z_2BCC69EC_8E81_40CC_976E_CB843E397E17_.wvu.Rows" localSheetId="0" hidden="1">園長会要望確定版!$35:$39</definedName>
    <definedName name="Z_31F76766_72BE_481F_8554_0123EA579A59_.wvu.Cols" localSheetId="0" hidden="1">園長会要望確定版!$F:$M</definedName>
    <definedName name="Z_31F76766_72BE_481F_8554_0123EA579A59_.wvu.Cols" localSheetId="2" hidden="1">対参考増減!$G:$G</definedName>
    <definedName name="Z_31F76766_72BE_481F_8554_0123EA579A59_.wvu.PrintArea" localSheetId="0" hidden="1">園長会要望確定版!$A$1:$AG$40</definedName>
    <definedName name="Z_31F76766_72BE_481F_8554_0123EA579A59_.wvu.Rows" localSheetId="0" hidden="1">園長会要望確定版!$35:$39</definedName>
    <definedName name="Z_3B422C7B_D4C9_4E39_B2CD_587D01BFCCE5_.wvu.Cols" localSheetId="0" hidden="1">園長会要望確定版!$F:$M</definedName>
    <definedName name="Z_3B422C7B_D4C9_4E39_B2CD_587D01BFCCE5_.wvu.Cols" localSheetId="2" hidden="1">対参考増減!$G:$G</definedName>
    <definedName name="Z_3B422C7B_D4C9_4E39_B2CD_587D01BFCCE5_.wvu.PrintArea" localSheetId="0" hidden="1">園長会要望確定版!$A$1:$AG$40</definedName>
    <definedName name="Z_3B422C7B_D4C9_4E39_B2CD_587D01BFCCE5_.wvu.Rows" localSheetId="0" hidden="1">園長会要望確定版!$35:$39</definedName>
    <definedName name="Z_41E32E41_AE16_4277_9301_694D683D9CFB_.wvu.Cols" localSheetId="0" hidden="1">園長会要望確定版!$F:$M</definedName>
    <definedName name="Z_41E32E41_AE16_4277_9301_694D683D9CFB_.wvu.Cols" localSheetId="2" hidden="1">対参考増減!$G:$G</definedName>
    <definedName name="Z_41E32E41_AE16_4277_9301_694D683D9CFB_.wvu.PrintArea" localSheetId="0" hidden="1">園長会要望確定版!$A$1:$AD$40</definedName>
    <definedName name="Z_41E32E41_AE16_4277_9301_694D683D9CFB_.wvu.Rows" localSheetId="0" hidden="1">園長会要望確定版!$35:$39</definedName>
    <definedName name="Z_45754F98_835B_49C9_B677_A56AD694638A_.wvu.Cols" localSheetId="0" hidden="1">園長会要望確定版!$F:$M</definedName>
    <definedName name="Z_45754F98_835B_49C9_B677_A56AD694638A_.wvu.Cols" localSheetId="2" hidden="1">対参考増減!$G:$G</definedName>
    <definedName name="Z_45754F98_835B_49C9_B677_A56AD694638A_.wvu.PrintArea" localSheetId="0" hidden="1">園長会要望確定版!$A$1:$AG$40</definedName>
    <definedName name="Z_45754F98_835B_49C9_B677_A56AD694638A_.wvu.Rows" localSheetId="0" hidden="1">園長会要望確定版!$35:$39</definedName>
    <definedName name="Z_476D731F_C3BE_44A7_A0C1_243F85A49509_.wvu.Cols" localSheetId="0" hidden="1">園長会要望確定版!$F:$M</definedName>
    <definedName name="Z_476D731F_C3BE_44A7_A0C1_243F85A49509_.wvu.Cols" localSheetId="2" hidden="1">対参考増減!$G:$G</definedName>
    <definedName name="Z_476D731F_C3BE_44A7_A0C1_243F85A49509_.wvu.PrintArea" localSheetId="0" hidden="1">園長会要望確定版!$A$1:$AG$40</definedName>
    <definedName name="Z_476D731F_C3BE_44A7_A0C1_243F85A49509_.wvu.Rows" localSheetId="0" hidden="1">園長会要望確定版!$35:$39</definedName>
    <definedName name="Z_4A6E4508_483B_4B89_939B_AE7ED4A970A2_.wvu.Cols" localSheetId="0" hidden="1">園長会要望確定版!$F:$M</definedName>
    <definedName name="Z_4A6E4508_483B_4B89_939B_AE7ED4A970A2_.wvu.Cols" localSheetId="2" hidden="1">対参考増減!$G:$G</definedName>
    <definedName name="Z_4A6E4508_483B_4B89_939B_AE7ED4A970A2_.wvu.PrintArea" localSheetId="0" hidden="1">園長会要望確定版!$A$1:$AD$40</definedName>
    <definedName name="Z_4A6E4508_483B_4B89_939B_AE7ED4A970A2_.wvu.Rows" localSheetId="0" hidden="1">園長会要望確定版!$35:$39</definedName>
    <definedName name="Z_5B364751_A247_4038_9D63_8571AB99ADCC_.wvu.Cols" localSheetId="0" hidden="1">園長会要望確定版!$F:$M</definedName>
    <definedName name="Z_5B364751_A247_4038_9D63_8571AB99ADCC_.wvu.Cols" localSheetId="2" hidden="1">対参考増減!$G:$G</definedName>
    <definedName name="Z_5B364751_A247_4038_9D63_8571AB99ADCC_.wvu.PrintArea" localSheetId="0" hidden="1">園長会要望確定版!$A$1:$AG$40</definedName>
    <definedName name="Z_5B364751_A247_4038_9D63_8571AB99ADCC_.wvu.Rows" localSheetId="0" hidden="1">園長会要望確定版!$35:$39</definedName>
    <definedName name="Z_5C461DBC_99F3_450C_A63C_7C4E0CC2E36C_.wvu.Cols" localSheetId="0" hidden="1">園長会要望確定版!$F:$M</definedName>
    <definedName name="Z_5C461DBC_99F3_450C_A63C_7C4E0CC2E36C_.wvu.Cols" localSheetId="2" hidden="1">対参考増減!$G:$G</definedName>
    <definedName name="Z_5C461DBC_99F3_450C_A63C_7C4E0CC2E36C_.wvu.PrintArea" localSheetId="0" hidden="1">園長会要望確定版!$A$1:$AG$40</definedName>
    <definedName name="Z_5C461DBC_99F3_450C_A63C_7C4E0CC2E36C_.wvu.Rows" localSheetId="0" hidden="1">園長会要望確定版!$35:$39</definedName>
    <definedName name="Z_65D6F6DF_D4DF_44A7_BB19_AA2ADA9C24AA_.wvu.Cols" localSheetId="0" hidden="1">園長会要望確定版!$F:$M</definedName>
    <definedName name="Z_65D6F6DF_D4DF_44A7_BB19_AA2ADA9C24AA_.wvu.Cols" localSheetId="2" hidden="1">対参考増減!$G:$G</definedName>
    <definedName name="Z_65D6F6DF_D4DF_44A7_BB19_AA2ADA9C24AA_.wvu.PrintArea" localSheetId="0" hidden="1">園長会要望確定版!$A$1:$AG$40</definedName>
    <definedName name="Z_65D6F6DF_D4DF_44A7_BB19_AA2ADA9C24AA_.wvu.Rows" localSheetId="0" hidden="1">園長会要望確定版!$35:$39</definedName>
    <definedName name="Z_79806EBD_682B_4211_B17B_3A934ED7307A_.wvu.Cols" localSheetId="0" hidden="1">園長会要望確定版!$F:$M</definedName>
    <definedName name="Z_79806EBD_682B_4211_B17B_3A934ED7307A_.wvu.Cols" localSheetId="2" hidden="1">対参考増減!$G:$G</definedName>
    <definedName name="Z_79806EBD_682B_4211_B17B_3A934ED7307A_.wvu.PrintArea" localSheetId="0" hidden="1">園長会要望確定版!$A$1:$AG$40</definedName>
    <definedName name="Z_79806EBD_682B_4211_B17B_3A934ED7307A_.wvu.Rows" localSheetId="0" hidden="1">園長会要望確定版!$35:$39</definedName>
    <definedName name="Z_7AC1AA3A_FC02_4953_BEB8_F04B17D3898A_.wvu.Cols" localSheetId="0" hidden="1">園長会要望確定版!$F:$M</definedName>
    <definedName name="Z_7AC1AA3A_FC02_4953_BEB8_F04B17D3898A_.wvu.Cols" localSheetId="2" hidden="1">対参考増減!$G:$G</definedName>
    <definedName name="Z_7AC1AA3A_FC02_4953_BEB8_F04B17D3898A_.wvu.PrintArea" localSheetId="0" hidden="1">園長会要望確定版!$A$1:$AG$40</definedName>
    <definedName name="Z_7AC1AA3A_FC02_4953_BEB8_F04B17D3898A_.wvu.Rows" localSheetId="0" hidden="1">園長会要望確定版!$35:$39</definedName>
    <definedName name="Z_92B29396_8F14_4D8F_BB39_7E900A1B6FC2_.wvu.Cols" localSheetId="0" hidden="1">園長会要望確定版!$F:$M</definedName>
    <definedName name="Z_92B29396_8F14_4D8F_BB39_7E900A1B6FC2_.wvu.Cols" localSheetId="2" hidden="1">対参考増減!$G:$G</definedName>
    <definedName name="Z_92B29396_8F14_4D8F_BB39_7E900A1B6FC2_.wvu.PrintArea" localSheetId="0" hidden="1">園長会要望確定版!$A$1:$AD$40</definedName>
    <definedName name="Z_92B29396_8F14_4D8F_BB39_7E900A1B6FC2_.wvu.Rows" localSheetId="0" hidden="1">園長会要望確定版!$35:$39</definedName>
    <definedName name="Z_989B23D2_DDFD_457B_B38D_AC2C4501E52F_.wvu.Cols" localSheetId="0" hidden="1">園長会要望確定版!$F:$M</definedName>
    <definedName name="Z_989B23D2_DDFD_457B_B38D_AC2C4501E52F_.wvu.Cols" localSheetId="2" hidden="1">対参考増減!$G:$G</definedName>
    <definedName name="Z_989B23D2_DDFD_457B_B38D_AC2C4501E52F_.wvu.PrintArea" localSheetId="0" hidden="1">園長会要望確定版!$A$1:$AG$40</definedName>
    <definedName name="Z_989B23D2_DDFD_457B_B38D_AC2C4501E52F_.wvu.Rows" localSheetId="0" hidden="1">園長会要望確定版!$35:$39</definedName>
    <definedName name="Z_9D74B993_40EB_495C_889F_E0F7EF52DFE4_.wvu.Cols" localSheetId="0" hidden="1">園長会要望確定版!$F:$M</definedName>
    <definedName name="Z_9D74B993_40EB_495C_889F_E0F7EF52DFE4_.wvu.Cols" localSheetId="2" hidden="1">対参考増減!$G:$G</definedName>
    <definedName name="Z_9D74B993_40EB_495C_889F_E0F7EF52DFE4_.wvu.PrintArea" localSheetId="0" hidden="1">園長会要望確定版!$A$1:$AG$40</definedName>
    <definedName name="Z_9D74B993_40EB_495C_889F_E0F7EF52DFE4_.wvu.Rows" localSheetId="0" hidden="1">園長会要望確定版!$35:$39</definedName>
    <definedName name="Z_9FE0C7C2_A772_4EF7_BCE8_29EAFADECDEB_.wvu.Cols" localSheetId="0" hidden="1">園長会要望確定版!$F:$M</definedName>
    <definedName name="Z_9FE0C7C2_A772_4EF7_BCE8_29EAFADECDEB_.wvu.Cols" localSheetId="2" hidden="1">対参考増減!$G:$G</definedName>
    <definedName name="Z_9FE0C7C2_A772_4EF7_BCE8_29EAFADECDEB_.wvu.PrintArea" localSheetId="0" hidden="1">園長会要望確定版!$A$1:$AG$40</definedName>
    <definedName name="Z_9FE0C7C2_A772_4EF7_BCE8_29EAFADECDEB_.wvu.Rows" localSheetId="0" hidden="1">園長会要望確定版!$35:$39</definedName>
    <definedName name="Z_A02AE07C_C56D_4A0F_85F5_6F1DCE6E4BF9_.wvu.Cols" localSheetId="0" hidden="1">園長会要望確定版!$F:$M</definedName>
    <definedName name="Z_A02AE07C_C56D_4A0F_85F5_6F1DCE6E4BF9_.wvu.Cols" localSheetId="2" hidden="1">対参考増減!$G:$G</definedName>
    <definedName name="Z_A02AE07C_C56D_4A0F_85F5_6F1DCE6E4BF9_.wvu.PrintArea" localSheetId="0" hidden="1">園長会要望確定版!$A$1:$AG$40</definedName>
    <definedName name="Z_A02AE07C_C56D_4A0F_85F5_6F1DCE6E4BF9_.wvu.Rows" localSheetId="0" hidden="1">園長会要望確定版!$35:$39</definedName>
    <definedName name="Z_A7594CB7_194F_425E_A133_2FCEC96E8107_.wvu.Cols" localSheetId="0" hidden="1">園長会要望確定版!$F:$M</definedName>
    <definedName name="Z_A7594CB7_194F_425E_A133_2FCEC96E8107_.wvu.Cols" localSheetId="2" hidden="1">対参考増減!$G:$G</definedName>
    <definedName name="Z_A7594CB7_194F_425E_A133_2FCEC96E8107_.wvu.PrintArea" localSheetId="0" hidden="1">園長会要望確定版!$A$1:$AD$40</definedName>
    <definedName name="Z_A7594CB7_194F_425E_A133_2FCEC96E8107_.wvu.Rows" localSheetId="0" hidden="1">園長会要望確定版!$35:$39</definedName>
    <definedName name="Z_A766A8D4_5527_4A98_843E_DDAAD3A7CEF8_.wvu.Cols" localSheetId="0" hidden="1">園長会要望確定版!$F:$M</definedName>
    <definedName name="Z_A766A8D4_5527_4A98_843E_DDAAD3A7CEF8_.wvu.Cols" localSheetId="2" hidden="1">対参考増減!$G:$G</definedName>
    <definedName name="Z_A766A8D4_5527_4A98_843E_DDAAD3A7CEF8_.wvu.PrintArea" localSheetId="0" hidden="1">園長会要望確定版!$A$1:$AG$40</definedName>
    <definedName name="Z_A766A8D4_5527_4A98_843E_DDAAD3A7CEF8_.wvu.Rows" localSheetId="0" hidden="1">園長会要望確定版!$35:$39</definedName>
    <definedName name="Z_AE640155_B615_44D7_B494_7DA1FD93D720_.wvu.Cols" localSheetId="0" hidden="1">園長会要望確定版!$F:$M</definedName>
    <definedName name="Z_AE640155_B615_44D7_B494_7DA1FD93D720_.wvu.Cols" localSheetId="2" hidden="1">対参考増減!$G:$G</definedName>
    <definedName name="Z_AE640155_B615_44D7_B494_7DA1FD93D720_.wvu.PrintArea" localSheetId="0" hidden="1">園長会要望確定版!$A$1:$AG$40</definedName>
    <definedName name="Z_AE640155_B615_44D7_B494_7DA1FD93D720_.wvu.Rows" localSheetId="0" hidden="1">園長会要望確定版!$35:$39</definedName>
    <definedName name="Z_B7DB2922_6693_47D8_8F9F_0B0A6C40EF34_.wvu.Cols" localSheetId="0" hidden="1">園長会要望確定版!$F:$M</definedName>
    <definedName name="Z_B7DB2922_6693_47D8_8F9F_0B0A6C40EF34_.wvu.Cols" localSheetId="2" hidden="1">対参考増減!$G:$G</definedName>
    <definedName name="Z_B7DB2922_6693_47D8_8F9F_0B0A6C40EF34_.wvu.PrintArea" localSheetId="0" hidden="1">園長会要望確定版!$A$1:$AG$40</definedName>
    <definedName name="Z_B7DB2922_6693_47D8_8F9F_0B0A6C40EF34_.wvu.Rows" localSheetId="0" hidden="1">園長会要望確定版!$35:$39</definedName>
    <definedName name="Z_C15E7375_1A11_4EE1_8CBF_BA9415DDF7DB_.wvu.Cols" localSheetId="0" hidden="1">園長会要望確定版!$F:$M</definedName>
    <definedName name="Z_C15E7375_1A11_4EE1_8CBF_BA9415DDF7DB_.wvu.Cols" localSheetId="2" hidden="1">対参考増減!$G:$G</definedName>
    <definedName name="Z_C15E7375_1A11_4EE1_8CBF_BA9415DDF7DB_.wvu.PrintArea" localSheetId="0" hidden="1">園長会要望確定版!$A$1:$AG$40</definedName>
    <definedName name="Z_C15E7375_1A11_4EE1_8CBF_BA9415DDF7DB_.wvu.Rows" localSheetId="0" hidden="1">園長会要望確定版!$35:$39</definedName>
    <definedName name="Z_C6E25AD9_FF8C_47CB_8F55_780466F9690B_.wvu.Cols" localSheetId="0" hidden="1">園長会要望確定版!$F:$M</definedName>
    <definedName name="Z_C6E25AD9_FF8C_47CB_8F55_780466F9690B_.wvu.Cols" localSheetId="2" hidden="1">対参考増減!$G:$G</definedName>
    <definedName name="Z_C6E25AD9_FF8C_47CB_8F55_780466F9690B_.wvu.PrintArea" localSheetId="0" hidden="1">園長会要望確定版!$A$1:$AG$40</definedName>
    <definedName name="Z_C6E25AD9_FF8C_47CB_8F55_780466F9690B_.wvu.Rows" localSheetId="0" hidden="1">園長会要望確定版!$35:$39</definedName>
    <definedName name="Z_DA1C9B90_0285_4A81_A20B_DC54FBD82AD5_.wvu.Cols" localSheetId="0" hidden="1">園長会要望確定版!$F:$M</definedName>
    <definedName name="Z_DA1C9B90_0285_4A81_A20B_DC54FBD82AD5_.wvu.Cols" localSheetId="2" hidden="1">対参考増減!$G:$G</definedName>
    <definedName name="Z_DA1C9B90_0285_4A81_A20B_DC54FBD82AD5_.wvu.PrintArea" localSheetId="0" hidden="1">園長会要望確定版!$A$1:$AG$40</definedName>
    <definedName name="Z_DA1C9B90_0285_4A81_A20B_DC54FBD82AD5_.wvu.Rows" localSheetId="0" hidden="1">園長会要望確定版!$35:$39</definedName>
    <definedName name="Z_DDEB8D56_BFB8_463F_AA0B_3BDEEA74ADA5_.wvu.Cols" localSheetId="2" hidden="1">対参考増減!$G:$G</definedName>
    <definedName name="Z_E4C3C11C_6727_49A9_92E4_691F6640EB3D_.wvu.Cols" localSheetId="0" hidden="1">園長会要望確定版!$F:$M</definedName>
    <definedName name="Z_E4C3C11C_6727_49A9_92E4_691F6640EB3D_.wvu.Cols" localSheetId="2" hidden="1">対参考増減!$G:$G</definedName>
    <definedName name="Z_E4C3C11C_6727_49A9_92E4_691F6640EB3D_.wvu.PrintArea" localSheetId="0" hidden="1">園長会要望確定版!$A$1:$AG$40</definedName>
    <definedName name="Z_E4C3C11C_6727_49A9_92E4_691F6640EB3D_.wvu.Rows" localSheetId="0" hidden="1">園長会要望確定版!$35:$39</definedName>
    <definedName name="Z_EA770055_70E7_4514_A10B_441EBC22E2A7_.wvu.Cols" localSheetId="0" hidden="1">園長会要望確定版!$F:$M</definedName>
    <definedName name="Z_EA770055_70E7_4514_A10B_441EBC22E2A7_.wvu.Cols" localSheetId="2" hidden="1">対参考増減!$G:$G</definedName>
    <definedName name="Z_EA770055_70E7_4514_A10B_441EBC22E2A7_.wvu.PrintArea" localSheetId="0" hidden="1">園長会要望確定版!$A$1:$AG$40</definedName>
    <definedName name="Z_EA770055_70E7_4514_A10B_441EBC22E2A7_.wvu.Rows" localSheetId="0" hidden="1">園長会要望確定版!$35:$39</definedName>
  </definedNames>
  <calcPr calcId="162913"/>
  <customWorkbookViews>
    <customWorkbookView name="伊藤　知美 - 個人用ビュー" guid="{A766A8D4-5527-4A98-843E-DDAAD3A7CEF8}" mergeInterval="0" personalView="1" maximized="1" xWindow="-9" yWindow="-9" windowWidth="1938" windowHeight="1048" activeSheetId="1"/>
    <customWorkbookView name="高杉　正 - 個人用ビュー" guid="{31F76766-72BE-481F-8554-0123EA579A59}" mergeInterval="0" personalView="1" xWindow="76" windowWidth="1799" windowHeight="991" activeSheetId="1"/>
    <customWorkbookView name="林田　由美子 - 個人用ビュー" guid="{3B422C7B-D4C9-4E39-B2CD-587D01BFCCE5}" mergeInterval="0" personalView="1" maximized="1" xWindow="-9" yWindow="-9" windowWidth="1938" windowHeight="1048" activeSheetId="1"/>
    <customWorkbookView name="井原　恵子 - 個人用ビュー" guid="{65D6F6DF-D4DF-44A7-BB19-AA2ADA9C24AA}" mergeInterval="0" personalView="1" maximized="1" xWindow="-9" yWindow="-9" windowWidth="1938" windowHeight="1048" activeSheetId="1"/>
    <customWorkbookView name="西田　幸子 - 個人用ビュー" guid="{A02AE07C-C56D-4A0F-85F5-6F1DCE6E4BF9}" mergeInterval="0" personalView="1" maximized="1" xWindow="-9" yWindow="-9" windowWidth="1938" windowHeight="1048" activeSheetId="1"/>
    <customWorkbookView name="黒崎　桂子 - 個人用ビュー" guid="{DA1C9B90-0285-4A81-A20B-DC54FBD82AD5}" mergeInterval="0" personalView="1" maximized="1" xWindow="-9" yWindow="-9" windowWidth="1938" windowHeight="1048" activeSheetId="1"/>
    <customWorkbookView name="酒匂　恵美 - 個人用ビュー" guid="{C15E7375-1A11-4EE1-8CBF-BA9415DDF7DB}" mergeInterval="0" personalView="1" windowWidth="1920" windowHeight="1030" activeSheetId="1"/>
    <customWorkbookView name="小出　貴之 - 個人用ビュー" guid="{989B23D2-DDFD-457B-B38D-AC2C4501E52F}" mergeInterval="0" personalView="1" maximized="1" xWindow="-9" yWindow="-9" windowWidth="1938" windowHeight="1048" activeSheetId="1"/>
    <customWorkbookView name="北岡　美津子 - 個人用ビュー" guid="{5B364751-A247-4038-9D63-8571AB99ADCC}" mergeInterval="0" personalView="1" maximized="1" xWindow="-9" yWindow="-9" windowWidth="1938" windowHeight="1048" activeSheetId="6"/>
    <customWorkbookView name="江連　寿恵 - 個人用ビュー" guid="{EA770055-70E7-4514-A10B-441EBC22E2A7}" mergeInterval="0" personalView="1" xWindow="361" yWindow="15" windowWidth="1387" windowHeight="1015" activeSheetId="1"/>
    <customWorkbookView name="丸山　裕美子 - 個人用ビュー" guid="{45754F98-835B-49C9-B677-A56AD694638A}" mergeInterval="0" personalView="1" xWindow="5" windowWidth="1915" windowHeight="1030" activeSheetId="1"/>
    <customWorkbookView name="小圷　利奈 - 個人用ビュー" guid="{41E32E41-AE16-4277-9301-694D683D9CFB}" mergeInterval="0" personalView="1" maximized="1" xWindow="-9" yWindow="-9" windowWidth="1938" windowHeight="1048" activeSheetId="6"/>
    <customWorkbookView name="野崎　ちはる - 個人用ビュー" guid="{2534ABCB-8401-4E11-9FF8-22413B67DAA7}" mergeInterval="0" personalView="1" maximized="1" xWindow="-9" yWindow="-9" windowWidth="1938" windowHeight="1048" activeSheetId="6"/>
    <customWorkbookView name="香迷　由紀子 - 個人用ビュー" guid="{92B29396-8F14-4D8F-BB39-7E900A1B6FC2}" mergeInterval="0" personalView="1" maximized="1" xWindow="-9" yWindow="-9" windowWidth="1938" windowHeight="1048" activeSheetId="6"/>
    <customWorkbookView name="足立　葉子 - 個人用ビュー" guid="{DDEB8D56-BFB8-463F-AA0B-3BDEEA74ADA5}" mergeInterval="0" personalView="1" maximized="1" xWindow="-9" yWindow="-9" windowWidth="1938" windowHeight="1048" activeSheetId="1"/>
    <customWorkbookView name="阿部　綾子 - 個人用ビュー" guid="{4A6E4508-483B-4B89-939B-AE7ED4A970A2}" mergeInterval="0" personalView="1" maximized="1" xWindow="-9" yWindow="-9" windowWidth="1938" windowHeight="1048" activeSheetId="6"/>
    <customWorkbookView name="井崎　美妃 - 個人用ビュー" guid="{073B3DA2-D884-46AF-978C-EAF3A39913E4}" mergeInterval="0" personalView="1" xWindow="2" yWindow="2" windowWidth="1918" windowHeight="1028" activeSheetId="6" showFormulaBar="0" showComments="commIndAndComment"/>
    <customWorkbookView name="坂巻　由起子 - 個人用ビュー" guid="{A7594CB7-194F-425E-A133-2FCEC96E8107}" mergeInterval="0" personalView="1" maximized="1" xWindow="-9" yWindow="-9" windowWidth="1938" windowHeight="1048" activeSheetId="6"/>
    <customWorkbookView name="河野　美樹 - 個人用ビュー" guid="{5C461DBC-99F3-450C-A63C-7C4E0CC2E36C}" mergeInterval="0" personalView="1" maximized="1" xWindow="-9" yWindow="-9" windowWidth="1938" windowHeight="1048" activeSheetId="1"/>
    <customWorkbookView name="田中　和枝 - 個人用ビュー" guid="{79806EBD-682B-4211-B17B-3A934ED7307A}" mergeInterval="0" personalView="1" xWindow="6" yWindow="154" windowWidth="1911" windowHeight="876" activeSheetId="1"/>
    <customWorkbookView name="田村　純子 - 個人用ビュー" guid="{476D731F-C3BE-44A7-A0C1-243F85A49509}" mergeInterval="0" personalView="1" maximized="1" xWindow="-9" yWindow="-9" windowWidth="1938" windowHeight="1048" activeSheetId="1" showFormulaBar="0"/>
    <customWorkbookView name="齋藤　千賀 - 個人用ビュー" guid="{B7DB2922-6693-47D8-8F9F-0B0A6C40EF34}" mergeInterval="0" personalView="1" xWindow="12" windowWidth="1908" windowHeight="1030" activeSheetId="1"/>
    <customWorkbookView name="下杉　美雪 - 個人用ビュー" guid="{C6E25AD9-FF8C-47CB-8F55-780466F9690B}" mergeInterval="0" personalView="1" maximized="1" xWindow="-9" yWindow="-9" windowWidth="1938" windowHeight="1048" activeSheetId="1"/>
    <customWorkbookView name="池谷　恵子 - 個人用ビュー" guid="{E4C3C11C-6727-49A9-92E4-691F6640EB3D}" mergeInterval="0" personalView="1" xWindow="2" yWindow="32" windowWidth="1918" windowHeight="998" activeSheetId="1"/>
    <customWorkbookView name="細井　香 - 個人用ビュー" guid="{225C7260-8951-4869-92C7-5436EF9C3FAF}" mergeInterval="0" personalView="1" maximized="1" xWindow="-9" yWindow="-9" windowWidth="1938" windowHeight="1048" activeSheetId="1"/>
    <customWorkbookView name="鈴木　千秋 - 個人用ビュー" guid="{24D40102-1347-4B2E-A8E7-44181D80CF02}" mergeInterval="0" personalView="1" maximized="1" xWindow="-9" yWindow="-9" windowWidth="1938" windowHeight="1048" activeSheetId="2"/>
    <customWorkbookView name="金井　悦子 - 個人用ビュー" guid="{9D74B993-40EB-495C-889F-E0F7EF52DFE4}" mergeInterval="0" personalView="1" maximized="1" xWindow="-9" yWindow="-9" windowWidth="1938" windowHeight="1048" activeSheetId="1"/>
    <customWorkbookView name="鈴木　千恵 - 個人用ビュー" guid="{AE640155-B615-44D7-B494-7DA1FD93D720}" mergeInterval="0" personalView="1" maximized="1" xWindow="-9" yWindow="-9" windowWidth="1938" windowHeight="1048" activeSheetId="1"/>
    <customWorkbookView name="淺井　久美子 - 個人用ビュー" guid="{7AC1AA3A-FC02-4953-BEB8-F04B17D3898A}" mergeInterval="0" personalView="1" maximized="1" xWindow="-9" yWindow="-9" windowWidth="1938" windowHeight="1048" activeSheetId="1"/>
    <customWorkbookView name="柴田　恵利子 - 個人用ビュー" guid="{9FE0C7C2-A772-4EF7-BCE8-29EAFADECDEB}" mergeInterval="0" personalView="1" maximized="1" xWindow="-9" yWindow="-9" windowWidth="1938" windowHeight="1048" activeSheetId="1"/>
    <customWorkbookView name="池田　祐介 - 個人用ビュー" guid="{2BCC69EC-8E81-40CC-976E-CB843E397E1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0" i="1" l="1"/>
  <c r="AC30" i="1"/>
  <c r="AB30" i="1"/>
  <c r="AD29" i="1"/>
  <c r="AC29" i="1"/>
  <c r="AB29" i="1"/>
  <c r="AD31" i="1" l="1"/>
  <c r="AC31" i="1"/>
  <c r="AB31" i="1"/>
  <c r="L31" i="1" l="1"/>
  <c r="J31" i="1"/>
  <c r="I31" i="1"/>
  <c r="H31" i="1"/>
  <c r="G31" i="1"/>
  <c r="F31" i="1"/>
  <c r="X30" i="1"/>
  <c r="W30" i="1"/>
  <c r="V30" i="1"/>
  <c r="U30" i="1"/>
  <c r="X29" i="1"/>
  <c r="W29" i="1"/>
  <c r="V29" i="1"/>
  <c r="U29" i="1"/>
  <c r="T28" i="1"/>
  <c r="S28" i="1"/>
  <c r="R28" i="1"/>
  <c r="Q28" i="1"/>
  <c r="P28" i="1"/>
  <c r="O28" i="1"/>
  <c r="N28" i="1"/>
  <c r="M28" i="1"/>
  <c r="T27" i="1"/>
  <c r="S27" i="1"/>
  <c r="R27" i="1"/>
  <c r="Q27" i="1"/>
  <c r="P27" i="1"/>
  <c r="O27" i="1"/>
  <c r="N27" i="1"/>
  <c r="M27" i="1"/>
  <c r="T26" i="1"/>
  <c r="S26" i="1"/>
  <c r="R26" i="1"/>
  <c r="Q26" i="1"/>
  <c r="P26" i="1"/>
  <c r="O26" i="1"/>
  <c r="N26" i="1"/>
  <c r="M26" i="1"/>
  <c r="T25" i="1"/>
  <c r="S25" i="1"/>
  <c r="R25" i="1"/>
  <c r="Q25" i="1"/>
  <c r="P25" i="1"/>
  <c r="O25" i="1"/>
  <c r="N25" i="1"/>
  <c r="M25" i="1"/>
  <c r="T24" i="1"/>
  <c r="S24" i="1"/>
  <c r="R24" i="1"/>
  <c r="Q24" i="1"/>
  <c r="P24" i="1"/>
  <c r="O24" i="1"/>
  <c r="N24" i="1"/>
  <c r="M24" i="1"/>
  <c r="S23" i="1"/>
  <c r="R23" i="1"/>
  <c r="Q23" i="1"/>
  <c r="T22" i="1"/>
  <c r="P22" i="1"/>
  <c r="O22" i="1"/>
  <c r="N22" i="1"/>
  <c r="M22" i="1"/>
  <c r="S21" i="1"/>
  <c r="R21" i="1"/>
  <c r="Q21" i="1"/>
  <c r="T20" i="1"/>
  <c r="P20" i="1"/>
  <c r="O20" i="1"/>
  <c r="N20" i="1"/>
  <c r="M20" i="1"/>
  <c r="T19" i="1"/>
  <c r="S19" i="1"/>
  <c r="R19" i="1"/>
  <c r="Q19" i="1"/>
  <c r="P19" i="1"/>
  <c r="O19" i="1"/>
  <c r="N19" i="1"/>
  <c r="M19" i="1"/>
  <c r="T18" i="1"/>
  <c r="S18" i="1"/>
  <c r="R18" i="1"/>
  <c r="Q18" i="1"/>
  <c r="P18" i="1"/>
  <c r="O18" i="1"/>
  <c r="N18" i="1"/>
  <c r="M18" i="1"/>
  <c r="T17" i="1"/>
  <c r="S17" i="1"/>
  <c r="R17" i="1"/>
  <c r="Q17" i="1"/>
  <c r="P17" i="1"/>
  <c r="O17" i="1"/>
  <c r="N17" i="1"/>
  <c r="M17" i="1"/>
  <c r="T16" i="1"/>
  <c r="S16" i="1"/>
  <c r="R16" i="1"/>
  <c r="Q16" i="1"/>
  <c r="P16" i="1"/>
  <c r="O16" i="1"/>
  <c r="N16" i="1"/>
  <c r="M16" i="1"/>
  <c r="T15" i="1"/>
  <c r="S15" i="1"/>
  <c r="R15" i="1"/>
  <c r="Q15" i="1"/>
  <c r="P15" i="1"/>
  <c r="O15" i="1"/>
  <c r="N15" i="1"/>
  <c r="M15" i="1"/>
  <c r="T14" i="1"/>
  <c r="S14" i="1"/>
  <c r="R14" i="1"/>
  <c r="Q14" i="1"/>
  <c r="P14" i="1"/>
  <c r="O14" i="1"/>
  <c r="N14" i="1"/>
  <c r="M14" i="1"/>
  <c r="T13" i="1"/>
  <c r="S13" i="1"/>
  <c r="R13" i="1"/>
  <c r="Q13" i="1"/>
  <c r="P13" i="1"/>
  <c r="O13" i="1"/>
  <c r="N13" i="1"/>
  <c r="M13" i="1"/>
  <c r="T12" i="1"/>
  <c r="S12" i="1"/>
  <c r="R12" i="1"/>
  <c r="Q12" i="1"/>
  <c r="P12" i="1"/>
  <c r="O12" i="1"/>
  <c r="N12" i="1"/>
  <c r="M12" i="1"/>
  <c r="T11" i="1"/>
  <c r="S11" i="1"/>
  <c r="R11" i="1"/>
  <c r="Q11" i="1"/>
  <c r="P11" i="1"/>
  <c r="O11" i="1"/>
  <c r="N11" i="1"/>
  <c r="M11" i="1"/>
  <c r="T10" i="1"/>
  <c r="S10" i="1"/>
  <c r="R10" i="1"/>
  <c r="Q10" i="1"/>
  <c r="P10" i="1"/>
  <c r="O10" i="1"/>
  <c r="N10" i="1"/>
  <c r="M10" i="1"/>
  <c r="T9" i="1"/>
  <c r="S9" i="1"/>
  <c r="R9" i="1"/>
  <c r="Q9" i="1"/>
  <c r="P9" i="1"/>
  <c r="O9" i="1"/>
  <c r="N9" i="1"/>
  <c r="M9" i="1"/>
  <c r="T8" i="1"/>
  <c r="S8" i="1"/>
  <c r="R8" i="1"/>
  <c r="Q8" i="1"/>
  <c r="P8" i="1"/>
  <c r="O8" i="1"/>
  <c r="N8" i="1"/>
  <c r="M8" i="1"/>
  <c r="T7" i="1"/>
  <c r="S7" i="1"/>
  <c r="R7" i="1"/>
  <c r="Q7" i="1"/>
  <c r="P7" i="1"/>
  <c r="O7" i="1"/>
  <c r="N7" i="1"/>
  <c r="M7" i="1"/>
  <c r="Y18" i="1" l="1"/>
  <c r="R29" i="1"/>
  <c r="P30" i="1"/>
  <c r="T29" i="1"/>
  <c r="O30" i="1"/>
  <c r="Q30" i="1"/>
  <c r="R30" i="1"/>
  <c r="Y21" i="1"/>
  <c r="AG21" i="1" s="1"/>
  <c r="Y17" i="1"/>
  <c r="AF17" i="1" s="1"/>
  <c r="Y19" i="1"/>
  <c r="AG19" i="1" s="1"/>
  <c r="Y20" i="1"/>
  <c r="AF20" i="1" s="1"/>
  <c r="Y22" i="1"/>
  <c r="AI22" i="1" s="1"/>
  <c r="U31" i="1"/>
  <c r="Y26" i="1"/>
  <c r="Z26" i="1" s="1"/>
  <c r="Y28" i="1"/>
  <c r="AG28" i="1" s="1"/>
  <c r="V31" i="1"/>
  <c r="Y25" i="1"/>
  <c r="AI25" i="1" s="1"/>
  <c r="Y27" i="1"/>
  <c r="AI27" i="1" s="1"/>
  <c r="Y8" i="1"/>
  <c r="Z8" i="1" s="1"/>
  <c r="Y10" i="1"/>
  <c r="Y12" i="1"/>
  <c r="Y14" i="1"/>
  <c r="AI14" i="1" s="1"/>
  <c r="O29" i="1"/>
  <c r="Y16" i="1"/>
  <c r="Y23" i="1"/>
  <c r="Z23" i="1" s="1"/>
  <c r="N29" i="1"/>
  <c r="P29" i="1"/>
  <c r="Y9" i="1"/>
  <c r="S30" i="1"/>
  <c r="W31" i="1"/>
  <c r="M31" i="1"/>
  <c r="Q29" i="1"/>
  <c r="Q31" i="1" s="1"/>
  <c r="Y11" i="1"/>
  <c r="Z11" i="1" s="1"/>
  <c r="Y13" i="1"/>
  <c r="Y15" i="1"/>
  <c r="T30" i="1"/>
  <c r="Y24" i="1"/>
  <c r="Z24" i="1" s="1"/>
  <c r="X31" i="1"/>
  <c r="R31" i="1"/>
  <c r="AA29" i="1"/>
  <c r="AA30" i="1"/>
  <c r="N30" i="1"/>
  <c r="S29" i="1"/>
  <c r="Y7" i="1"/>
  <c r="Z21" i="1" l="1"/>
  <c r="T31" i="1"/>
  <c r="Z22" i="1"/>
  <c r="O31" i="1"/>
  <c r="P31" i="1"/>
  <c r="AG20" i="1"/>
  <c r="AI21" i="1"/>
  <c r="N31" i="1"/>
  <c r="S31" i="1"/>
  <c r="Z27" i="1"/>
  <c r="AF19" i="1"/>
  <c r="AF21" i="1"/>
  <c r="AI19" i="1"/>
  <c r="Z17" i="1"/>
  <c r="AI17" i="1"/>
  <c r="AG17" i="1"/>
  <c r="Z20" i="1"/>
  <c r="AI13" i="1"/>
  <c r="AF22" i="1"/>
  <c r="AG22" i="1"/>
  <c r="AF26" i="1"/>
  <c r="AI26" i="1"/>
  <c r="AF28" i="1"/>
  <c r="AI28" i="1"/>
  <c r="AI20" i="1"/>
  <c r="Z28" i="1"/>
  <c r="AG26" i="1"/>
  <c r="AG23" i="1"/>
  <c r="AI23" i="1"/>
  <c r="AF23" i="1"/>
  <c r="Z14" i="1"/>
  <c r="AF14" i="1"/>
  <c r="AG14" i="1"/>
  <c r="AG10" i="1"/>
  <c r="AF10" i="1"/>
  <c r="AG12" i="1"/>
  <c r="AF12" i="1"/>
  <c r="AI16" i="1"/>
  <c r="AF16" i="1"/>
  <c r="AG16" i="1"/>
  <c r="AG24" i="1"/>
  <c r="AF24" i="1"/>
  <c r="AI24" i="1"/>
  <c r="AF7" i="1"/>
  <c r="AG7" i="1"/>
  <c r="AI12" i="1"/>
  <c r="Z9" i="1"/>
  <c r="AF9" i="1"/>
  <c r="AG9" i="1"/>
  <c r="AI9" i="1"/>
  <c r="AF8" i="1"/>
  <c r="AI8" i="1"/>
  <c r="AG8" i="1"/>
  <c r="AI15" i="1"/>
  <c r="AF15" i="1"/>
  <c r="AG15" i="1"/>
  <c r="AF27" i="1"/>
  <c r="AG27" i="1"/>
  <c r="AG11" i="1"/>
  <c r="AI11" i="1"/>
  <c r="AF11" i="1"/>
  <c r="Z18" i="1"/>
  <c r="AG18" i="1"/>
  <c r="AF18" i="1"/>
  <c r="AI10" i="1"/>
  <c r="Z12" i="1"/>
  <c r="AG13" i="1"/>
  <c r="AF13" i="1"/>
  <c r="Z25" i="1"/>
  <c r="AF25" i="1"/>
  <c r="AG25" i="1"/>
  <c r="AA31" i="1"/>
  <c r="AI18" i="1"/>
  <c r="Y29" i="1"/>
  <c r="Z7" i="1"/>
  <c r="Y30" i="1"/>
  <c r="AI30" i="1" s="1"/>
  <c r="AI7" i="1"/>
  <c r="Z30" i="1" l="1"/>
  <c r="Z29" i="1"/>
  <c r="Y31" i="1"/>
  <c r="AI31" i="1" s="1"/>
  <c r="AI29" i="1"/>
  <c r="Z31" i="1" l="1"/>
  <c r="I15" i="7" l="1"/>
  <c r="I12" i="7"/>
  <c r="I26" i="7"/>
  <c r="I18" i="7"/>
  <c r="J26" i="7"/>
  <c r="H26" i="7"/>
  <c r="G26" i="7"/>
  <c r="F26" i="7"/>
  <c r="E26" i="7"/>
  <c r="J25" i="7"/>
  <c r="H25" i="7"/>
  <c r="G25" i="7"/>
  <c r="F25" i="7"/>
  <c r="E25" i="7"/>
  <c r="J24" i="7"/>
  <c r="H24" i="7"/>
  <c r="G24" i="7"/>
  <c r="F24" i="7"/>
  <c r="E24" i="7"/>
  <c r="J23" i="7"/>
  <c r="H23" i="7"/>
  <c r="G23" i="7"/>
  <c r="F23" i="7"/>
  <c r="E23" i="7"/>
  <c r="J22" i="7"/>
  <c r="H22" i="7"/>
  <c r="G22" i="7"/>
  <c r="F22" i="7"/>
  <c r="E22" i="7"/>
  <c r="J21" i="7"/>
  <c r="H21" i="7"/>
  <c r="G21" i="7"/>
  <c r="F21" i="7"/>
  <c r="E21" i="7"/>
  <c r="J20" i="7"/>
  <c r="H20" i="7"/>
  <c r="G20" i="7"/>
  <c r="F20" i="7"/>
  <c r="E20" i="7"/>
  <c r="J19" i="7"/>
  <c r="H19" i="7"/>
  <c r="G19" i="7"/>
  <c r="F19" i="7"/>
  <c r="E19" i="7"/>
  <c r="J18" i="7"/>
  <c r="H18" i="7"/>
  <c r="G18" i="7"/>
  <c r="F18" i="7"/>
  <c r="E18" i="7"/>
  <c r="J17" i="7"/>
  <c r="H17" i="7"/>
  <c r="G17" i="7"/>
  <c r="F17" i="7"/>
  <c r="E17" i="7"/>
  <c r="J16" i="7"/>
  <c r="H16" i="7"/>
  <c r="G16" i="7"/>
  <c r="F16" i="7"/>
  <c r="E16" i="7"/>
  <c r="J15" i="7"/>
  <c r="H15" i="7"/>
  <c r="G15" i="7"/>
  <c r="F15" i="7"/>
  <c r="E15" i="7"/>
  <c r="J14" i="7"/>
  <c r="H14" i="7"/>
  <c r="G14" i="7"/>
  <c r="F14" i="7"/>
  <c r="E14" i="7"/>
  <c r="J13" i="7"/>
  <c r="H13" i="7"/>
  <c r="G13" i="7"/>
  <c r="F13" i="7"/>
  <c r="E13" i="7"/>
  <c r="J12" i="7"/>
  <c r="H12" i="7"/>
  <c r="G12" i="7"/>
  <c r="F12" i="7"/>
  <c r="E12" i="7"/>
  <c r="J11" i="7"/>
  <c r="H11" i="7"/>
  <c r="G11" i="7"/>
  <c r="F11" i="7"/>
  <c r="E11" i="7"/>
  <c r="J10" i="7"/>
  <c r="I10" i="7"/>
  <c r="H10" i="7"/>
  <c r="G10" i="7"/>
  <c r="F10" i="7"/>
  <c r="E10" i="7"/>
  <c r="J9" i="7"/>
  <c r="H9" i="7"/>
  <c r="G9" i="7"/>
  <c r="F9" i="7"/>
  <c r="E9" i="7"/>
  <c r="J8" i="7"/>
  <c r="H8" i="7"/>
  <c r="G8" i="7"/>
  <c r="F8" i="7"/>
  <c r="E8" i="7"/>
  <c r="J7" i="7"/>
  <c r="H7" i="7"/>
  <c r="G7" i="7"/>
  <c r="F7" i="7"/>
  <c r="E7" i="7"/>
  <c r="J6" i="7"/>
  <c r="H6" i="7"/>
  <c r="G6" i="7"/>
  <c r="F6" i="7"/>
  <c r="E6" i="7"/>
  <c r="J5" i="7"/>
  <c r="H5" i="7"/>
  <c r="G5" i="7"/>
  <c r="F5" i="7"/>
  <c r="E5" i="7"/>
  <c r="J4" i="7"/>
  <c r="H4" i="7"/>
  <c r="G4" i="7"/>
  <c r="F4" i="7"/>
  <c r="E4" i="7"/>
  <c r="I20" i="7" l="1"/>
  <c r="I7" i="7"/>
  <c r="I23" i="7"/>
  <c r="I9" i="7"/>
  <c r="I17" i="7"/>
  <c r="I25" i="7"/>
  <c r="I8" i="7"/>
  <c r="I16" i="7"/>
  <c r="I24" i="7"/>
  <c r="I21" i="7"/>
  <c r="I19" i="7"/>
  <c r="I4" i="7"/>
  <c r="I6" i="7"/>
  <c r="I14" i="7"/>
  <c r="I22" i="7"/>
  <c r="I5" i="7"/>
  <c r="I11" i="7"/>
  <c r="I13" i="7"/>
</calcChain>
</file>

<file path=xl/sharedStrings.xml><?xml version="1.0" encoding="utf-8"?>
<sst xmlns="http://schemas.openxmlformats.org/spreadsheetml/2006/main" count="150" uniqueCount="135">
  <si>
    <t>施設名</t>
  </si>
  <si>
    <t>所在地</t>
  </si>
  <si>
    <t>タブレット</t>
  </si>
  <si>
    <t>弁天町保育園</t>
  </si>
  <si>
    <t>大久保第一保育園</t>
  </si>
  <si>
    <t>大久保3-11-1</t>
  </si>
  <si>
    <t>東五軒町保育園</t>
  </si>
  <si>
    <t>東五軒町5-24</t>
  </si>
  <si>
    <t>長延保育園</t>
  </si>
  <si>
    <t>西早稲田保育園</t>
  </si>
  <si>
    <t>西早稲田1-9-30</t>
  </si>
  <si>
    <t>高田馬場第ニ保育園</t>
  </si>
  <si>
    <t>高田馬場1-4-17</t>
  </si>
  <si>
    <t>戸山第ニ保育園</t>
  </si>
  <si>
    <t>早稲田南町保育園</t>
  </si>
  <si>
    <t>早稲田南町50</t>
  </si>
  <si>
    <t>百人町保育園</t>
  </si>
  <si>
    <t>百人町2-18-21</t>
  </si>
  <si>
    <t>中落合第ニ保育園</t>
  </si>
  <si>
    <t>中落合2-7-24</t>
  </si>
  <si>
    <t>四谷子ども園</t>
  </si>
  <si>
    <t>あいじつ子ども園</t>
  </si>
  <si>
    <t>西新宿子ども園</t>
  </si>
  <si>
    <t>柏木子ども園</t>
  </si>
  <si>
    <t>おちごなかい子ども園</t>
  </si>
  <si>
    <t>大木戸子ども園</t>
  </si>
  <si>
    <t>四谷4-17</t>
  </si>
  <si>
    <t>しなのまち子ども園</t>
  </si>
  <si>
    <t>信濃町20</t>
  </si>
  <si>
    <t>戸山第一子ども園</t>
  </si>
  <si>
    <t>戸山2-26-101</t>
  </si>
  <si>
    <t>西落合子ども園</t>
  </si>
  <si>
    <t>西落合1-31-24</t>
  </si>
  <si>
    <t>北新宿子ども園</t>
  </si>
  <si>
    <t>北新宿3-20-2</t>
  </si>
  <si>
    <t>通　常
クラス</t>
    <rPh sb="0" eb="1">
      <t>ツウ</t>
    </rPh>
    <rPh sb="2" eb="3">
      <t>ジョウ</t>
    </rPh>
    <phoneticPr fontId="4"/>
  </si>
  <si>
    <t>保育課運営係</t>
    <rPh sb="0" eb="2">
      <t>ホイク</t>
    </rPh>
    <rPh sb="2" eb="3">
      <t>カ</t>
    </rPh>
    <rPh sb="3" eb="5">
      <t>ウンエイ</t>
    </rPh>
    <rPh sb="5" eb="6">
      <t>ガカリ</t>
    </rPh>
    <phoneticPr fontId="4"/>
  </si>
  <si>
    <t>歌舞伎町1-4-1</t>
    <rPh sb="0" eb="4">
      <t>カブキチョウ</t>
    </rPh>
    <phoneticPr fontId="4"/>
  </si>
  <si>
    <t>-</t>
    <phoneticPr fontId="4"/>
  </si>
  <si>
    <t>機器一覧</t>
    <rPh sb="0" eb="2">
      <t>キキ</t>
    </rPh>
    <rPh sb="2" eb="4">
      <t>イチラン</t>
    </rPh>
    <phoneticPr fontId="4"/>
  </si>
  <si>
    <t>一時
保育</t>
    <rPh sb="0" eb="1">
      <t>イッ</t>
    </rPh>
    <rPh sb="1" eb="2">
      <t>トキ</t>
    </rPh>
    <rPh sb="3" eb="5">
      <t>ホイク</t>
    </rPh>
    <phoneticPr fontId="4"/>
  </si>
  <si>
    <t>ノート
PC</t>
    <phoneticPr fontId="4"/>
  </si>
  <si>
    <t>リーダー
※</t>
    <phoneticPr fontId="4"/>
  </si>
  <si>
    <t>保育課入園・認定係</t>
    <rPh sb="0" eb="2">
      <t>ホイク</t>
    </rPh>
    <rPh sb="2" eb="3">
      <t>カ</t>
    </rPh>
    <rPh sb="3" eb="5">
      <t>ニュウエン</t>
    </rPh>
    <rPh sb="6" eb="8">
      <t>ニンテイ</t>
    </rPh>
    <rPh sb="8" eb="9">
      <t>ガカリ</t>
    </rPh>
    <phoneticPr fontId="4"/>
  </si>
  <si>
    <t>児童
定員</t>
    <rPh sb="3" eb="5">
      <t>テイイン</t>
    </rPh>
    <phoneticPr fontId="4"/>
  </si>
  <si>
    <t>※ 設置する場合のみ</t>
    <rPh sb="2" eb="4">
      <t>セッチ</t>
    </rPh>
    <rPh sb="6" eb="8">
      <t>バアイ</t>
    </rPh>
    <phoneticPr fontId="4"/>
  </si>
  <si>
    <t>電話</t>
    <rPh sb="0" eb="2">
      <t>デンワ</t>
    </rPh>
    <phoneticPr fontId="6"/>
  </si>
  <si>
    <t>3268-1337</t>
  </si>
  <si>
    <t>早稲田町78</t>
    <rPh sb="0" eb="3">
      <t>ワセダ</t>
    </rPh>
    <phoneticPr fontId="6"/>
  </si>
  <si>
    <t>3203-0346</t>
  </si>
  <si>
    <t>3269-6820</t>
  </si>
  <si>
    <t>3260-1335</t>
  </si>
  <si>
    <t>市谷長延寺町8</t>
    <rPh sb="0" eb="2">
      <t>イチガヤ</t>
    </rPh>
    <rPh sb="4" eb="5">
      <t>テラ</t>
    </rPh>
    <rPh sb="5" eb="6">
      <t>マチ</t>
    </rPh>
    <phoneticPr fontId="6"/>
  </si>
  <si>
    <t>3209-5294</t>
  </si>
  <si>
    <t>3209-1433</t>
  </si>
  <si>
    <t>3203-2385</t>
  </si>
  <si>
    <t>3203-7848</t>
  </si>
  <si>
    <t>3367-4991</t>
  </si>
  <si>
    <t>3952-7165</t>
  </si>
  <si>
    <t>5369-3775</t>
  </si>
  <si>
    <t>四谷2-6</t>
    <rPh sb="0" eb="2">
      <t>ヨツヤ</t>
    </rPh>
    <phoneticPr fontId="6"/>
  </si>
  <si>
    <t>3266-0189</t>
  </si>
  <si>
    <t>北町17</t>
    <rPh sb="0" eb="1">
      <t>キタ</t>
    </rPh>
    <rPh sb="1" eb="2">
      <t>マチ</t>
    </rPh>
    <phoneticPr fontId="6"/>
  </si>
  <si>
    <t>3299-7727</t>
  </si>
  <si>
    <t>西新宿4-35-5</t>
    <rPh sb="0" eb="3">
      <t>ニシシンジュク</t>
    </rPh>
    <phoneticPr fontId="6"/>
  </si>
  <si>
    <t>3369-5855</t>
  </si>
  <si>
    <t>3361-7000</t>
  </si>
  <si>
    <t>3358-1431</t>
  </si>
  <si>
    <t>3357-6853</t>
  </si>
  <si>
    <t>3202-7879</t>
  </si>
  <si>
    <t>3954-1064</t>
  </si>
  <si>
    <t>3365-0225</t>
  </si>
  <si>
    <t>一時</t>
    <rPh sb="0" eb="2">
      <t>イチジ</t>
    </rPh>
    <phoneticPr fontId="4"/>
  </si>
  <si>
    <t>計</t>
    <rPh sb="0" eb="1">
      <t>ケイ</t>
    </rPh>
    <phoneticPr fontId="4"/>
  </si>
  <si>
    <t>保健</t>
    <rPh sb="0" eb="2">
      <t>ホケン</t>
    </rPh>
    <phoneticPr fontId="4"/>
  </si>
  <si>
    <t>打刻</t>
    <rPh sb="0" eb="2">
      <t>ダコク</t>
    </rPh>
    <phoneticPr fontId="4"/>
  </si>
  <si>
    <t>クラス数</t>
    <rPh sb="3" eb="4">
      <t>スウ</t>
    </rPh>
    <phoneticPr fontId="4"/>
  </si>
  <si>
    <t>予備</t>
    <rPh sb="0" eb="2">
      <t>ヨビ</t>
    </rPh>
    <phoneticPr fontId="4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</si>
  <si>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</si>
  <si>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</si>
  <si>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</si>
  <si>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3歳</t>
    <rPh sb="1" eb="2">
      <t>サイ</t>
    </rPh>
    <phoneticPr fontId="4"/>
  </si>
  <si>
    <t>4歳</t>
    <rPh sb="1" eb="2">
      <t>サイ</t>
    </rPh>
    <phoneticPr fontId="4"/>
  </si>
  <si>
    <t>5歳</t>
    <rPh sb="1" eb="2">
      <t>サイ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</si>
  <si>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</si>
  <si>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園名</t>
    <rPh sb="0" eb="2">
      <t>エンメイ</t>
    </rPh>
    <phoneticPr fontId="4"/>
  </si>
  <si>
    <t>事務室</t>
    <rPh sb="0" eb="3">
      <t>ジムシツ</t>
    </rPh>
    <phoneticPr fontId="4"/>
  </si>
  <si>
    <t>弁天町保育園</t>
    <rPh sb="3" eb="6">
      <t>ホイクエン</t>
    </rPh>
    <phoneticPr fontId="4"/>
  </si>
  <si>
    <t>大久保第一保育園</t>
    <phoneticPr fontId="4"/>
  </si>
  <si>
    <t>東五軒町保育園</t>
    <phoneticPr fontId="4"/>
  </si>
  <si>
    <t>長延保育園</t>
    <phoneticPr fontId="4"/>
  </si>
  <si>
    <t>西早稲田保育園</t>
    <phoneticPr fontId="4"/>
  </si>
  <si>
    <t>高田馬場第ニ保育園</t>
    <phoneticPr fontId="4"/>
  </si>
  <si>
    <t>戸山第ニ保育園</t>
    <phoneticPr fontId="4"/>
  </si>
  <si>
    <t>早稲田南町保育園</t>
    <phoneticPr fontId="4"/>
  </si>
  <si>
    <t>百人町保育園</t>
    <phoneticPr fontId="4"/>
  </si>
  <si>
    <t>中落合第ニ保育園</t>
    <phoneticPr fontId="4"/>
  </si>
  <si>
    <t>四谷子ども園</t>
    <rPh sb="0" eb="2">
      <t>ヨツヤ</t>
    </rPh>
    <rPh sb="2" eb="3">
      <t>コ</t>
    </rPh>
    <rPh sb="5" eb="6">
      <t>エン</t>
    </rPh>
    <phoneticPr fontId="6"/>
  </si>
  <si>
    <t>あいじつ子ども園</t>
    <phoneticPr fontId="4"/>
  </si>
  <si>
    <t>西新宿子ども園</t>
    <rPh sb="0" eb="3">
      <t>ニシシンジュク</t>
    </rPh>
    <phoneticPr fontId="6"/>
  </si>
  <si>
    <t>柏木子ども園</t>
    <rPh sb="0" eb="2">
      <t>カシワギ</t>
    </rPh>
    <phoneticPr fontId="6"/>
  </si>
  <si>
    <t>おちごなかい子ども園</t>
    <phoneticPr fontId="6"/>
  </si>
  <si>
    <t>大木戸子ども園</t>
    <rPh sb="0" eb="1">
      <t>オオ</t>
    </rPh>
    <rPh sb="1" eb="3">
      <t>キド</t>
    </rPh>
    <phoneticPr fontId="6"/>
  </si>
  <si>
    <t>しなのまち子ども園</t>
    <phoneticPr fontId="4"/>
  </si>
  <si>
    <t>戸山第一子ども園</t>
    <phoneticPr fontId="4"/>
  </si>
  <si>
    <t>西落合子ども園</t>
    <phoneticPr fontId="4"/>
  </si>
  <si>
    <t>北新宿子ども園</t>
    <phoneticPr fontId="4"/>
  </si>
  <si>
    <t>合計</t>
    <rPh sb="0" eb="2">
      <t>ゴウケイ</t>
    </rPh>
    <phoneticPr fontId="4"/>
  </si>
  <si>
    <t>（乳児園舎）北新宿2-3-7</t>
    <phoneticPr fontId="6"/>
  </si>
  <si>
    <t>（幼児園舎）北新宿2-11-1</t>
    <phoneticPr fontId="4"/>
  </si>
  <si>
    <t>（乳児園舎）中井1-8-12</t>
    <rPh sb="1" eb="3">
      <t>ニュウジ</t>
    </rPh>
    <rPh sb="3" eb="5">
      <t>エンシャ</t>
    </rPh>
    <rPh sb="6" eb="8">
      <t>ナカイ</t>
    </rPh>
    <phoneticPr fontId="6"/>
  </si>
  <si>
    <t>（幼児園舎）上落合3-1-6</t>
    <phoneticPr fontId="4"/>
  </si>
  <si>
    <t>*</t>
    <phoneticPr fontId="4"/>
  </si>
  <si>
    <t>充電保管庫は、各施設に納入するタブレットを一度に充電保管できる容量（複数台も可）を満たすものであること。</t>
    <rPh sb="0" eb="2">
      <t>ジュウデン</t>
    </rPh>
    <rPh sb="2" eb="5">
      <t>ホカンコ</t>
    </rPh>
    <rPh sb="7" eb="10">
      <t>カクシセツ</t>
    </rPh>
    <rPh sb="11" eb="13">
      <t>ノウニュウ</t>
    </rPh>
    <rPh sb="21" eb="23">
      <t>イチド</t>
    </rPh>
    <rPh sb="24" eb="26">
      <t>ジュウデン</t>
    </rPh>
    <rPh sb="26" eb="28">
      <t>ホカン</t>
    </rPh>
    <rPh sb="31" eb="33">
      <t>ヨウリョウ</t>
    </rPh>
    <rPh sb="34" eb="36">
      <t>フクスウ</t>
    </rPh>
    <rPh sb="36" eb="37">
      <t>ダイ</t>
    </rPh>
    <rPh sb="38" eb="39">
      <t>カ</t>
    </rPh>
    <rPh sb="41" eb="42">
      <t>ミ</t>
    </rPh>
    <phoneticPr fontId="4"/>
  </si>
  <si>
    <t>端末</t>
    <rPh sb="0" eb="2">
      <t>タンマツ</t>
    </rPh>
    <phoneticPr fontId="4"/>
  </si>
  <si>
    <t>iPad</t>
    <phoneticPr fontId="4"/>
  </si>
  <si>
    <t>iPhone</t>
    <phoneticPr fontId="4"/>
  </si>
  <si>
    <t>小計（保育園）</t>
    <rPh sb="0" eb="2">
      <t>ショウケイ</t>
    </rPh>
    <rPh sb="3" eb="6">
      <t>ホイクエン</t>
    </rPh>
    <phoneticPr fontId="4"/>
  </si>
  <si>
    <t>小計（子ども園）</t>
    <rPh sb="0" eb="2">
      <t>ショウケイ</t>
    </rPh>
    <rPh sb="3" eb="4">
      <t>コ</t>
    </rPh>
    <rPh sb="6" eb="7">
      <t>エン</t>
    </rPh>
    <phoneticPr fontId="4"/>
  </si>
  <si>
    <t>各クラス</t>
    <rPh sb="0" eb="1">
      <t>カク</t>
    </rPh>
    <phoneticPr fontId="4"/>
  </si>
  <si>
    <t>30人以上のクラス</t>
    <rPh sb="2" eb="5">
      <t>ニンイジョウ</t>
    </rPh>
    <phoneticPr fontId="4"/>
  </si>
  <si>
    <t>7～12台</t>
    <rPh sb="4" eb="5">
      <t>ダイ</t>
    </rPh>
    <phoneticPr fontId="4"/>
  </si>
  <si>
    <t>保健室</t>
    <rPh sb="0" eb="3">
      <t>ホケンシツ</t>
    </rPh>
    <phoneticPr fontId="4"/>
  </si>
  <si>
    <t>下限</t>
    <rPh sb="0" eb="2">
      <t>カゲン</t>
    </rPh>
    <phoneticPr fontId="4"/>
  </si>
  <si>
    <t>上限</t>
    <rPh sb="0" eb="2">
      <t>ジョウゲン</t>
    </rPh>
    <phoneticPr fontId="4"/>
  </si>
  <si>
    <t>所在地
（納入場所）</t>
    <rPh sb="0" eb="3">
      <t>ショザイチ</t>
    </rPh>
    <rPh sb="5" eb="7">
      <t>ノウニュウ</t>
    </rPh>
    <rPh sb="7" eb="9">
      <t>バショ</t>
    </rPh>
    <phoneticPr fontId="6"/>
  </si>
  <si>
    <t>戸山2-18-101</t>
    <phoneticPr fontId="4"/>
  </si>
  <si>
    <t>Putnam 16</t>
  </si>
  <si>
    <t>BOLT 12</t>
  </si>
  <si>
    <r>
      <t xml:space="preserve">保管庫
</t>
    </r>
    <r>
      <rPr>
        <sz val="11"/>
        <color theme="1"/>
        <rFont val="HGｺﾞｼｯｸM"/>
        <family val="3"/>
        <charset val="128"/>
      </rPr>
      <t>※ 参考製品の場合の例</t>
    </r>
    <rPh sb="0" eb="3">
      <t>ホカンコ</t>
    </rPh>
    <rPh sb="6" eb="8">
      <t>サンコウ</t>
    </rPh>
    <rPh sb="8" eb="10">
      <t>セイヒン</t>
    </rPh>
    <rPh sb="11" eb="13">
      <t>バアイ</t>
    </rPh>
    <rPh sb="14" eb="15">
      <t>レイ</t>
    </rPh>
    <phoneticPr fontId="18"/>
  </si>
  <si>
    <t>Putnam 8</t>
    <phoneticPr fontId="4"/>
  </si>
  <si>
    <t>別紙3-1</t>
    <rPh sb="0" eb="2">
      <t>ベッシ</t>
    </rPh>
    <phoneticPr fontId="4"/>
  </si>
  <si>
    <t>*</t>
    <phoneticPr fontId="4"/>
  </si>
  <si>
    <t>この他、周辺機器やケーブル等、利用に必要な付属品も必要。</t>
  </si>
  <si>
    <t>履行場所及び端末等数量一覧（見積用）</t>
    <rPh sb="0" eb="2">
      <t>リコウ</t>
    </rPh>
    <rPh sb="2" eb="4">
      <t>バショ</t>
    </rPh>
    <rPh sb="4" eb="5">
      <t>オヨ</t>
    </rPh>
    <rPh sb="6" eb="8">
      <t>タンマツ</t>
    </rPh>
    <rPh sb="8" eb="9">
      <t>トウ</t>
    </rPh>
    <rPh sb="9" eb="11">
      <t>スウリョウ</t>
    </rPh>
    <rPh sb="11" eb="13">
      <t>イチラン</t>
    </rPh>
    <rPh sb="14" eb="16">
      <t>ミツ</t>
    </rPh>
    <rPh sb="16" eb="17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</si>
</sst>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General&quot; 台&quot;"/>
    <numFmt numFmtId="177" formatCode="&quot;各＋ &quot;General&quot; 台&quot;"/>
    <numFmt numFmtId="178" formatCode="0.0%"/>
  </numFmts>
  <fonts count="19" x14ac:knownFonts="1">
    <font>
      <sz val="11"/>
      <color theme="1"/>
      <name val="游ゴシック"/>
      <family val="2"/>
      <scheme val="minor"/>
    </font>
    <font>
      <sz val="11"/>
      <color rgb="FF000000"/>
      <name val="HGｺﾞｼｯｸM"/>
      <family val="3"/>
      <charset val="128"/>
    </font>
    <font>
      <sz val="9"/>
      <color rgb="FF000000"/>
      <name val="HGｺﾞｼｯｸM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11"/>
      <color rgb="FFC00000"/>
      <name val="游ゴシック"/>
      <family val="2"/>
      <scheme val="minor"/>
    </font>
    <font>
      <sz val="11"/>
      <color rgb="FFC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DDFFDE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11" fillId="0" borderId="75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38" fontId="14" fillId="0" borderId="38" xfId="1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38" fontId="12" fillId="0" borderId="64" xfId="1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38" fontId="12" fillId="0" borderId="65" xfId="1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38" fontId="12" fillId="0" borderId="66" xfId="1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38" fontId="12" fillId="0" borderId="67" xfId="1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76" xfId="0" applyFont="1" applyBorder="1" applyAlignment="1">
      <alignment horizontal="right" vertical="center"/>
    </xf>
    <xf numFmtId="38" fontId="12" fillId="0" borderId="77" xfId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38" fontId="14" fillId="0" borderId="69" xfId="1" applyFont="1" applyBorder="1" applyAlignment="1">
      <alignment horizontal="center" vertical="center" wrapText="1" shrinkToFit="1"/>
    </xf>
    <xf numFmtId="38" fontId="14" fillId="0" borderId="0" xfId="1" applyFont="1" applyBorder="1" applyAlignment="1">
      <alignment horizontal="center" vertical="center" wrapText="1" shrinkToFit="1"/>
    </xf>
    <xf numFmtId="38" fontId="14" fillId="0" borderId="87" xfId="1" applyFont="1" applyBorder="1" applyAlignment="1">
      <alignment horizontal="center" vertical="center" wrapText="1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38" fontId="12" fillId="0" borderId="71" xfId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12" fillId="0" borderId="68" xfId="1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8" fillId="0" borderId="86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100" xfId="0" applyFont="1" applyBorder="1" applyAlignment="1">
      <alignment horizontal="right" vertical="center"/>
    </xf>
    <xf numFmtId="0" fontId="8" fillId="0" borderId="102" xfId="0" applyFont="1" applyBorder="1" applyAlignment="1">
      <alignment horizontal="right" vertical="center"/>
    </xf>
    <xf numFmtId="0" fontId="8" fillId="0" borderId="10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38" fontId="12" fillId="0" borderId="68" xfId="1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0" fontId="11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8" fillId="0" borderId="0" xfId="2" applyNumberFormat="1" applyFont="1" applyAlignment="1">
      <alignment horizontal="center" vertical="center"/>
    </xf>
    <xf numFmtId="0" fontId="8" fillId="0" borderId="0" xfId="2" applyNumberFormat="1" applyFont="1" applyAlignment="1">
      <alignment vertical="top"/>
    </xf>
    <xf numFmtId="176" fontId="0" fillId="0" borderId="1" xfId="0" applyNumberFormat="1" applyBorder="1"/>
    <xf numFmtId="0" fontId="0" fillId="0" borderId="22" xfId="0" applyBorder="1" applyAlignment="1">
      <alignment wrapText="1"/>
    </xf>
    <xf numFmtId="177" fontId="0" fillId="0" borderId="22" xfId="0" applyNumberFormat="1" applyBorder="1"/>
    <xf numFmtId="0" fontId="0" fillId="0" borderId="3" xfId="0" applyBorder="1" applyAlignment="1">
      <alignment horizontal="right"/>
    </xf>
    <xf numFmtId="176" fontId="0" fillId="0" borderId="103" xfId="0" applyNumberFormat="1" applyBorder="1"/>
    <xf numFmtId="0" fontId="0" fillId="0" borderId="3" xfId="0" applyBorder="1"/>
    <xf numFmtId="178" fontId="8" fillId="0" borderId="0" xfId="3" applyNumberFormat="1" applyFont="1" applyAlignment="1">
      <alignment vertical="center"/>
    </xf>
    <xf numFmtId="0" fontId="8" fillId="0" borderId="8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2" fillId="0" borderId="117" xfId="0" applyFont="1" applyBorder="1" applyAlignment="1">
      <alignment horizontal="center" vertical="center" shrinkToFit="1"/>
    </xf>
    <xf numFmtId="0" fontId="12" fillId="0" borderId="98" xfId="0" applyFont="1" applyBorder="1" applyAlignment="1">
      <alignment horizontal="center" vertical="center" shrinkToFit="1"/>
    </xf>
    <xf numFmtId="0" fontId="12" fillId="0" borderId="11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107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72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9" fillId="3" borderId="119" xfId="0" applyFont="1" applyFill="1" applyBorder="1" applyAlignment="1">
      <alignment horizontal="center" vertical="center" shrinkToFit="1"/>
    </xf>
    <xf numFmtId="0" fontId="10" fillId="3" borderId="90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89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10" fillId="3" borderId="91" xfId="0" applyFont="1" applyFill="1" applyBorder="1" applyAlignment="1">
      <alignment horizontal="right" vertical="center"/>
    </xf>
    <xf numFmtId="0" fontId="10" fillId="3" borderId="88" xfId="0" applyFont="1" applyFill="1" applyBorder="1" applyAlignment="1">
      <alignment horizontal="right" vertical="center"/>
    </xf>
    <xf numFmtId="0" fontId="10" fillId="3" borderId="92" xfId="0" applyFont="1" applyFill="1" applyBorder="1" applyAlignment="1">
      <alignment horizontal="right" vertical="center"/>
    </xf>
    <xf numFmtId="0" fontId="11" fillId="3" borderId="113" xfId="0" applyFont="1" applyFill="1" applyBorder="1" applyAlignment="1">
      <alignment horizontal="right" vertical="center"/>
    </xf>
    <xf numFmtId="0" fontId="8" fillId="3" borderId="120" xfId="0" applyFont="1" applyFill="1" applyBorder="1" applyAlignment="1">
      <alignment horizontal="center" vertical="center" shrinkToFit="1"/>
    </xf>
    <xf numFmtId="0" fontId="11" fillId="3" borderId="111" xfId="0" applyFont="1" applyFill="1" applyBorder="1" applyAlignment="1">
      <alignment horizontal="right" vertical="center"/>
    </xf>
    <xf numFmtId="0" fontId="11" fillId="3" borderId="109" xfId="0" applyFont="1" applyFill="1" applyBorder="1" applyAlignment="1">
      <alignment horizontal="right" vertical="center"/>
    </xf>
    <xf numFmtId="0" fontId="11" fillId="3" borderId="110" xfId="0" applyFont="1" applyFill="1" applyBorder="1" applyAlignment="1">
      <alignment horizontal="right" vertical="center"/>
    </xf>
    <xf numFmtId="0" fontId="9" fillId="4" borderId="97" xfId="0" applyFont="1" applyFill="1" applyBorder="1" applyAlignment="1">
      <alignment horizontal="center" vertical="center" shrinkToFit="1"/>
    </xf>
    <xf numFmtId="0" fontId="10" fillId="4" borderId="32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59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43" xfId="0" applyFont="1" applyFill="1" applyBorder="1" applyAlignment="1">
      <alignment horizontal="right"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78" xfId="0" applyFont="1" applyFill="1" applyBorder="1" applyAlignment="1">
      <alignment horizontal="right" vertical="center"/>
    </xf>
    <xf numFmtId="0" fontId="8" fillId="4" borderId="12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 shrinkToFit="1"/>
    </xf>
    <xf numFmtId="0" fontId="11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 shrinkToFit="1"/>
    </xf>
    <xf numFmtId="0" fontId="11" fillId="4" borderId="103" xfId="0" applyFont="1" applyFill="1" applyBorder="1" applyAlignment="1">
      <alignment horizontal="right" vertical="center"/>
    </xf>
    <xf numFmtId="0" fontId="11" fillId="4" borderId="103" xfId="0" applyFont="1" applyFill="1" applyBorder="1" applyAlignment="1">
      <alignment horizontal="right" vertical="center" shrinkToFit="1"/>
    </xf>
    <xf numFmtId="0" fontId="11" fillId="4" borderId="112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wrapText="1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6" xfId="0" applyFont="1" applyBorder="1" applyAlignment="1">
      <alignment horizontal="center" vertical="center" shrinkToFit="1"/>
    </xf>
    <xf numFmtId="38" fontId="14" fillId="0" borderId="81" xfId="1" applyFont="1" applyBorder="1" applyAlignment="1">
      <alignment horizontal="center" vertical="center" wrapText="1" shrinkToFit="1"/>
    </xf>
    <xf numFmtId="38" fontId="14" fillId="0" borderId="74" xfId="1" applyFont="1" applyBorder="1" applyAlignment="1">
      <alignment horizontal="center" vertical="center" wrapText="1" shrinkToFit="1"/>
    </xf>
    <xf numFmtId="38" fontId="14" fillId="0" borderId="82" xfId="1" applyFont="1" applyBorder="1" applyAlignment="1">
      <alignment horizontal="center" vertical="center" wrapText="1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0" fillId="0" borderId="1" xfId="0" applyBorder="1"/>
    <xf numFmtId="0" fontId="0" fillId="0" borderId="103" xfId="0" applyBorder="1"/>
    <xf numFmtId="0" fontId="0" fillId="0" borderId="104" xfId="0" applyBorder="1"/>
    <xf numFmtId="0" fontId="0" fillId="0" borderId="105" xfId="0" applyBorder="1"/>
    <xf numFmtId="0" fontId="16" fillId="0" borderId="106" xfId="0" applyFont="1" applyBorder="1"/>
    <xf numFmtId="0" fontId="17" fillId="0" borderId="83" xfId="0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DDFFDE"/>
      <color rgb="FFEEDDFF"/>
      <color rgb="FFE2C5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13" Type="http://schemas.openxmlformats.org/officeDocument/2006/relationships/printerSettings" Target="../printerSettings/printerSettings38.bin"/><Relationship Id="rId1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28.bin"/><Relationship Id="rId21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17" Type="http://schemas.openxmlformats.org/officeDocument/2006/relationships/printerSettings" Target="../printerSettings/printerSettings42.bin"/><Relationship Id="rId25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27.bin"/><Relationship Id="rId16" Type="http://schemas.openxmlformats.org/officeDocument/2006/relationships/printerSettings" Target="../printerSettings/printerSettings41.bin"/><Relationship Id="rId20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24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30.bin"/><Relationship Id="rId15" Type="http://schemas.openxmlformats.org/officeDocument/2006/relationships/printerSettings" Target="../printerSettings/printerSettings40.bin"/><Relationship Id="rId23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35.bin"/><Relationship Id="rId19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Relationship Id="rId14" Type="http://schemas.openxmlformats.org/officeDocument/2006/relationships/printerSettings" Target="../printerSettings/printerSettings39.bin"/><Relationship Id="rId22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13" Type="http://schemas.openxmlformats.org/officeDocument/2006/relationships/printerSettings" Target="../printerSettings/printerSettings63.bin"/><Relationship Id="rId18" Type="http://schemas.openxmlformats.org/officeDocument/2006/relationships/printerSettings" Target="../printerSettings/printerSettings68.bin"/><Relationship Id="rId26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53.bin"/><Relationship Id="rId21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57.bin"/><Relationship Id="rId12" Type="http://schemas.openxmlformats.org/officeDocument/2006/relationships/printerSettings" Target="../printerSettings/printerSettings62.bin"/><Relationship Id="rId17" Type="http://schemas.openxmlformats.org/officeDocument/2006/relationships/printerSettings" Target="../printerSettings/printerSettings67.bin"/><Relationship Id="rId25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52.bin"/><Relationship Id="rId16" Type="http://schemas.openxmlformats.org/officeDocument/2006/relationships/printerSettings" Target="../printerSettings/printerSettings66.bin"/><Relationship Id="rId20" Type="http://schemas.openxmlformats.org/officeDocument/2006/relationships/printerSettings" Target="../printerSettings/printerSettings70.bin"/><Relationship Id="rId29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11" Type="http://schemas.openxmlformats.org/officeDocument/2006/relationships/printerSettings" Target="../printerSettings/printerSettings61.bin"/><Relationship Id="rId24" Type="http://schemas.openxmlformats.org/officeDocument/2006/relationships/printerSettings" Target="../printerSettings/printerSettings74.bin"/><Relationship Id="rId32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55.bin"/><Relationship Id="rId15" Type="http://schemas.openxmlformats.org/officeDocument/2006/relationships/printerSettings" Target="../printerSettings/printerSettings65.bin"/><Relationship Id="rId23" Type="http://schemas.openxmlformats.org/officeDocument/2006/relationships/printerSettings" Target="../printerSettings/printerSettings73.bin"/><Relationship Id="rId28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60.bin"/><Relationship Id="rId19" Type="http://schemas.openxmlformats.org/officeDocument/2006/relationships/printerSettings" Target="../printerSettings/printerSettings69.bin"/><Relationship Id="rId3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Relationship Id="rId14" Type="http://schemas.openxmlformats.org/officeDocument/2006/relationships/printerSettings" Target="../printerSettings/printerSettings64.bin"/><Relationship Id="rId22" Type="http://schemas.openxmlformats.org/officeDocument/2006/relationships/printerSettings" Target="../printerSettings/printerSettings72.bin"/><Relationship Id="rId27" Type="http://schemas.openxmlformats.org/officeDocument/2006/relationships/printerSettings" Target="../printerSettings/printerSettings77.bin"/><Relationship Id="rId30" Type="http://schemas.openxmlformats.org/officeDocument/2006/relationships/printerSettings" Target="../printerSettings/printerSettings8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view="pageBreakPreview" zoomScaleNormal="100" zoomScaleSheetLayoutView="100" workbookViewId="0">
      <pane ySplit="6" topLeftCell="A31" activePane="bottomLeft" state="frozen"/>
      <selection pane="bottomLeft" activeCell="C34" sqref="C34"/>
    </sheetView>
  </sheetViews>
  <sheetFormatPr defaultRowHeight="13.2" x14ac:dyDescent="0.45"/>
  <cols>
    <col min="1" max="1" width="0.69921875" style="47" customWidth="1"/>
    <col min="2" max="2" width="2.5" style="47" customWidth="1"/>
    <col min="3" max="3" width="21.296875" style="47" customWidth="1"/>
    <col min="4" max="4" width="10.69921875" style="48" customWidth="1"/>
    <col min="5" max="5" width="25.09765625" style="47" customWidth="1"/>
    <col min="6" max="6" width="4.3984375" style="87" hidden="1" customWidth="1"/>
    <col min="7" max="12" width="5.3984375" style="87" hidden="1" customWidth="1"/>
    <col min="13" max="13" width="6.09765625" style="89" hidden="1" customWidth="1"/>
    <col min="14" max="24" width="4.69921875" style="47" customWidth="1"/>
    <col min="25" max="25" width="8.19921875" style="47" customWidth="1"/>
    <col min="26" max="30" width="9.09765625" style="47" customWidth="1"/>
    <col min="31" max="31" width="3.296875" style="47" customWidth="1"/>
    <col min="32" max="32" width="6.796875" style="156" customWidth="1"/>
    <col min="33" max="33" width="6.796875" style="47" customWidth="1"/>
    <col min="34" max="16384" width="8.796875" style="47"/>
  </cols>
  <sheetData>
    <row r="1" spans="1:35" s="111" customFormat="1" ht="14.4" x14ac:dyDescent="0.45">
      <c r="A1" s="111" t="s">
        <v>84</v>
      </c>
      <c r="C1" s="111" t="s">
        <v>134</v>
      </c>
      <c r="D1" s="112"/>
      <c r="F1" s="113"/>
      <c r="G1" s="113"/>
      <c r="H1" s="113"/>
      <c r="I1" s="113"/>
      <c r="J1" s="113"/>
      <c r="K1" s="113"/>
      <c r="L1" s="113"/>
      <c r="M1" s="114"/>
      <c r="N1" s="115">
        <v>2</v>
      </c>
      <c r="O1" s="115">
        <v>2</v>
      </c>
      <c r="P1" s="115">
        <v>2</v>
      </c>
      <c r="Q1" s="115">
        <v>2</v>
      </c>
      <c r="R1" s="115">
        <v>2</v>
      </c>
      <c r="S1" s="115">
        <v>2</v>
      </c>
      <c r="T1" s="115">
        <v>2</v>
      </c>
      <c r="AF1" s="155"/>
    </row>
    <row r="2" spans="1:35" ht="19.8" customHeight="1" x14ac:dyDescent="0.45">
      <c r="AD2" s="110" t="s">
        <v>131</v>
      </c>
    </row>
    <row r="3" spans="1:35" ht="13.8" thickBot="1" x14ac:dyDescent="0.5"/>
    <row r="4" spans="1:35" s="48" customFormat="1" ht="25.8" customHeight="1" x14ac:dyDescent="0.45">
      <c r="B4" s="225" t="s">
        <v>85</v>
      </c>
      <c r="C4" s="226"/>
      <c r="D4" s="231" t="s">
        <v>46</v>
      </c>
      <c r="E4" s="234" t="s">
        <v>125</v>
      </c>
      <c r="F4" s="237" t="s">
        <v>76</v>
      </c>
      <c r="G4" s="238"/>
      <c r="H4" s="238"/>
      <c r="I4" s="238"/>
      <c r="J4" s="238"/>
      <c r="K4" s="238"/>
      <c r="L4" s="238"/>
      <c r="M4" s="239"/>
      <c r="N4" s="240" t="s">
        <v>114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41"/>
      <c r="AB4" s="212" t="s">
        <v>129</v>
      </c>
      <c r="AC4" s="213"/>
      <c r="AD4" s="214"/>
      <c r="AF4" s="157"/>
    </row>
    <row r="5" spans="1:35" s="48" customFormat="1" ht="18.600000000000001" customHeight="1" x14ac:dyDescent="0.45">
      <c r="B5" s="227"/>
      <c r="C5" s="228"/>
      <c r="D5" s="232"/>
      <c r="E5" s="235"/>
      <c r="F5" s="116"/>
      <c r="G5" s="117"/>
      <c r="H5" s="117"/>
      <c r="I5" s="117"/>
      <c r="J5" s="117"/>
      <c r="K5" s="117"/>
      <c r="L5" s="117"/>
      <c r="M5" s="118"/>
      <c r="N5" s="242" t="s">
        <v>78</v>
      </c>
      <c r="O5" s="223" t="s">
        <v>79</v>
      </c>
      <c r="P5" s="223" t="s">
        <v>80</v>
      </c>
      <c r="Q5" s="223" t="s">
        <v>81</v>
      </c>
      <c r="R5" s="223" t="s">
        <v>82</v>
      </c>
      <c r="S5" s="223" t="s">
        <v>83</v>
      </c>
      <c r="T5" s="223" t="s">
        <v>72</v>
      </c>
      <c r="U5" s="223" t="s">
        <v>74</v>
      </c>
      <c r="V5" s="223" t="s">
        <v>75</v>
      </c>
      <c r="W5" s="223" t="s">
        <v>86</v>
      </c>
      <c r="X5" s="244" t="s">
        <v>77</v>
      </c>
      <c r="Y5" s="210" t="s">
        <v>73</v>
      </c>
      <c r="Z5" s="119"/>
      <c r="AA5" s="120"/>
      <c r="AB5" s="215"/>
      <c r="AC5" s="216"/>
      <c r="AD5" s="217"/>
      <c r="AF5" s="157"/>
    </row>
    <row r="6" spans="1:35" s="48" customFormat="1" ht="18" customHeight="1" thickBot="1" x14ac:dyDescent="0.5">
      <c r="B6" s="229"/>
      <c r="C6" s="230"/>
      <c r="D6" s="233"/>
      <c r="E6" s="236"/>
      <c r="F6" s="170" t="s">
        <v>78</v>
      </c>
      <c r="G6" s="171" t="s">
        <v>79</v>
      </c>
      <c r="H6" s="171" t="s">
        <v>80</v>
      </c>
      <c r="I6" s="171" t="s">
        <v>81</v>
      </c>
      <c r="J6" s="171" t="s">
        <v>82</v>
      </c>
      <c r="K6" s="172" t="s">
        <v>83</v>
      </c>
      <c r="L6" s="172" t="s">
        <v>72</v>
      </c>
      <c r="M6" s="90" t="s">
        <v>73</v>
      </c>
      <c r="N6" s="243"/>
      <c r="O6" s="224"/>
      <c r="P6" s="224"/>
      <c r="Q6" s="224"/>
      <c r="R6" s="224"/>
      <c r="S6" s="224"/>
      <c r="T6" s="224"/>
      <c r="U6" s="224"/>
      <c r="V6" s="224"/>
      <c r="W6" s="224"/>
      <c r="X6" s="245"/>
      <c r="Y6" s="211"/>
      <c r="Z6" s="194" t="s">
        <v>115</v>
      </c>
      <c r="AA6" s="181" t="s">
        <v>116</v>
      </c>
      <c r="AB6" s="202" t="s">
        <v>130</v>
      </c>
      <c r="AC6" s="202" t="s">
        <v>127</v>
      </c>
      <c r="AD6" s="190" t="s">
        <v>128</v>
      </c>
      <c r="AF6" s="157" t="s">
        <v>123</v>
      </c>
      <c r="AG6" s="48" t="s">
        <v>124</v>
      </c>
    </row>
    <row r="7" spans="1:35" ht="20.399999999999999" customHeight="1" x14ac:dyDescent="0.45">
      <c r="B7" s="58"/>
      <c r="C7" s="59" t="s">
        <v>87</v>
      </c>
      <c r="D7" s="68" t="s">
        <v>47</v>
      </c>
      <c r="E7" s="60" t="s">
        <v>48</v>
      </c>
      <c r="F7" s="103">
        <v>2</v>
      </c>
      <c r="G7" s="104">
        <v>2</v>
      </c>
      <c r="H7" s="104">
        <v>1</v>
      </c>
      <c r="I7" s="104">
        <v>1</v>
      </c>
      <c r="J7" s="104">
        <v>1</v>
      </c>
      <c r="K7" s="105">
        <v>1</v>
      </c>
      <c r="L7" s="105">
        <v>1</v>
      </c>
      <c r="M7" s="106">
        <f t="shared" ref="M7:M27" si="0">SUM(F7:L7)</f>
        <v>9</v>
      </c>
      <c r="N7" s="79">
        <f t="shared" ref="N7:S28" si="1">+F7*N$1</f>
        <v>4</v>
      </c>
      <c r="O7" s="80">
        <f t="shared" si="1"/>
        <v>4</v>
      </c>
      <c r="P7" s="80">
        <f t="shared" si="1"/>
        <v>2</v>
      </c>
      <c r="Q7" s="80">
        <f t="shared" si="1"/>
        <v>2</v>
      </c>
      <c r="R7" s="80">
        <f t="shared" si="1"/>
        <v>2</v>
      </c>
      <c r="S7" s="80">
        <f t="shared" si="1"/>
        <v>2</v>
      </c>
      <c r="T7" s="80">
        <f t="shared" ref="T7:T28" si="2">+L7*$T$1</f>
        <v>2</v>
      </c>
      <c r="U7" s="80">
        <v>1</v>
      </c>
      <c r="V7" s="80">
        <v>2</v>
      </c>
      <c r="W7" s="81">
        <v>1</v>
      </c>
      <c r="X7" s="81">
        <v>1</v>
      </c>
      <c r="Y7" s="173">
        <f t="shared" ref="Y7:Y28" si="3">SUM(N7:X7)</f>
        <v>23</v>
      </c>
      <c r="Z7" s="195">
        <f>+Y7-AA7</f>
        <v>13</v>
      </c>
      <c r="AA7" s="182">
        <v>10</v>
      </c>
      <c r="AB7" s="203"/>
      <c r="AC7" s="204">
        <v>1</v>
      </c>
      <c r="AD7" s="191">
        <v>1</v>
      </c>
      <c r="AF7" s="156">
        <f>+ROUNDDOWN(Y7*0.4,0)</f>
        <v>9</v>
      </c>
      <c r="AG7" s="47">
        <f>+ROUNDUP(Y7*0.65,0)</f>
        <v>15</v>
      </c>
      <c r="AH7" s="47">
        <v>8</v>
      </c>
      <c r="AI7" s="165">
        <f>+AA7/Y7</f>
        <v>0.43478260869565216</v>
      </c>
    </row>
    <row r="8" spans="1:35" ht="20.399999999999999" customHeight="1" x14ac:dyDescent="0.45">
      <c r="B8" s="49"/>
      <c r="C8" s="50" t="s">
        <v>88</v>
      </c>
      <c r="D8" s="65" t="s">
        <v>49</v>
      </c>
      <c r="E8" s="51" t="s">
        <v>5</v>
      </c>
      <c r="F8" s="91">
        <v>1</v>
      </c>
      <c r="G8" s="92">
        <v>1</v>
      </c>
      <c r="H8" s="92">
        <v>1</v>
      </c>
      <c r="I8" s="92">
        <v>1</v>
      </c>
      <c r="J8" s="92">
        <v>1</v>
      </c>
      <c r="K8" s="93">
        <v>1</v>
      </c>
      <c r="L8" s="93"/>
      <c r="M8" s="94">
        <f t="shared" si="0"/>
        <v>6</v>
      </c>
      <c r="N8" s="70">
        <f t="shared" si="1"/>
        <v>2</v>
      </c>
      <c r="O8" s="71">
        <f t="shared" si="1"/>
        <v>2</v>
      </c>
      <c r="P8" s="71">
        <f t="shared" si="1"/>
        <v>2</v>
      </c>
      <c r="Q8" s="71">
        <f t="shared" si="1"/>
        <v>2</v>
      </c>
      <c r="R8" s="71">
        <f t="shared" si="1"/>
        <v>2</v>
      </c>
      <c r="S8" s="71">
        <f t="shared" si="1"/>
        <v>2</v>
      </c>
      <c r="T8" s="71">
        <f t="shared" si="2"/>
        <v>0</v>
      </c>
      <c r="U8" s="71">
        <v>1</v>
      </c>
      <c r="V8" s="71">
        <v>2</v>
      </c>
      <c r="W8" s="72">
        <v>1</v>
      </c>
      <c r="X8" s="72">
        <v>1</v>
      </c>
      <c r="Y8" s="174">
        <f t="shared" si="3"/>
        <v>17</v>
      </c>
      <c r="Z8" s="196">
        <f t="shared" ref="Z8:Z28" si="4">+Y8-AA8</f>
        <v>9</v>
      </c>
      <c r="AA8" s="183">
        <v>8</v>
      </c>
      <c r="AB8" s="205"/>
      <c r="AC8" s="206">
        <v>1</v>
      </c>
      <c r="AD8" s="192">
        <v>1</v>
      </c>
      <c r="AF8" s="156">
        <f t="shared" ref="AF8:AF28" si="5">+ROUNDDOWN(Y8*0.4,0)</f>
        <v>6</v>
      </c>
      <c r="AG8" s="47">
        <f t="shared" ref="AG8:AG28" si="6">+ROUNDUP(Y8*0.65,0)</f>
        <v>12</v>
      </c>
      <c r="AH8" s="47">
        <v>8</v>
      </c>
      <c r="AI8" s="165">
        <f t="shared" ref="AI8:AI31" si="7">+AA8/Y8</f>
        <v>0.47058823529411764</v>
      </c>
    </row>
    <row r="9" spans="1:35" ht="20.399999999999999" customHeight="1" x14ac:dyDescent="0.45">
      <c r="B9" s="49"/>
      <c r="C9" s="50" t="s">
        <v>89</v>
      </c>
      <c r="D9" s="65" t="s">
        <v>50</v>
      </c>
      <c r="E9" s="51" t="s">
        <v>7</v>
      </c>
      <c r="F9" s="91">
        <v>3</v>
      </c>
      <c r="G9" s="92">
        <v>3</v>
      </c>
      <c r="H9" s="92">
        <v>2</v>
      </c>
      <c r="I9" s="92">
        <v>2</v>
      </c>
      <c r="J9" s="92">
        <v>1</v>
      </c>
      <c r="K9" s="93">
        <v>1</v>
      </c>
      <c r="L9" s="93"/>
      <c r="M9" s="94">
        <f t="shared" si="0"/>
        <v>12</v>
      </c>
      <c r="N9" s="70">
        <f t="shared" si="1"/>
        <v>6</v>
      </c>
      <c r="O9" s="71">
        <f t="shared" si="1"/>
        <v>6</v>
      </c>
      <c r="P9" s="71">
        <f t="shared" si="1"/>
        <v>4</v>
      </c>
      <c r="Q9" s="71">
        <f t="shared" si="1"/>
        <v>4</v>
      </c>
      <c r="R9" s="71">
        <f t="shared" si="1"/>
        <v>2</v>
      </c>
      <c r="S9" s="71">
        <f t="shared" si="1"/>
        <v>2</v>
      </c>
      <c r="T9" s="71">
        <f t="shared" si="2"/>
        <v>0</v>
      </c>
      <c r="U9" s="71">
        <v>1</v>
      </c>
      <c r="V9" s="71">
        <v>3</v>
      </c>
      <c r="W9" s="72">
        <v>2</v>
      </c>
      <c r="X9" s="72">
        <v>1</v>
      </c>
      <c r="Y9" s="174">
        <f t="shared" si="3"/>
        <v>31</v>
      </c>
      <c r="Z9" s="196">
        <f t="shared" si="4"/>
        <v>16</v>
      </c>
      <c r="AA9" s="183">
        <v>15</v>
      </c>
      <c r="AB9" s="205"/>
      <c r="AC9" s="206">
        <v>1</v>
      </c>
      <c r="AD9" s="192">
        <v>2</v>
      </c>
      <c r="AF9" s="156">
        <f t="shared" si="5"/>
        <v>12</v>
      </c>
      <c r="AG9" s="47">
        <f t="shared" si="6"/>
        <v>21</v>
      </c>
      <c r="AH9" s="47">
        <v>13</v>
      </c>
      <c r="AI9" s="165">
        <f t="shared" si="7"/>
        <v>0.4838709677419355</v>
      </c>
    </row>
    <row r="10" spans="1:35" ht="20.399999999999999" customHeight="1" x14ac:dyDescent="0.45">
      <c r="B10" s="49"/>
      <c r="C10" s="50" t="s">
        <v>90</v>
      </c>
      <c r="D10" s="65" t="s">
        <v>51</v>
      </c>
      <c r="E10" s="51" t="s">
        <v>52</v>
      </c>
      <c r="F10" s="91">
        <v>1</v>
      </c>
      <c r="G10" s="92">
        <v>1</v>
      </c>
      <c r="H10" s="92">
        <v>1</v>
      </c>
      <c r="I10" s="92">
        <v>1</v>
      </c>
      <c r="J10" s="92">
        <v>1</v>
      </c>
      <c r="K10" s="93">
        <v>1</v>
      </c>
      <c r="L10" s="93"/>
      <c r="M10" s="94">
        <f t="shared" si="0"/>
        <v>6</v>
      </c>
      <c r="N10" s="70">
        <f t="shared" si="1"/>
        <v>2</v>
      </c>
      <c r="O10" s="71">
        <f t="shared" si="1"/>
        <v>2</v>
      </c>
      <c r="P10" s="71">
        <f t="shared" si="1"/>
        <v>2</v>
      </c>
      <c r="Q10" s="71">
        <f t="shared" si="1"/>
        <v>2</v>
      </c>
      <c r="R10" s="71">
        <f t="shared" si="1"/>
        <v>2</v>
      </c>
      <c r="S10" s="71">
        <f t="shared" si="1"/>
        <v>2</v>
      </c>
      <c r="T10" s="71">
        <f t="shared" si="2"/>
        <v>0</v>
      </c>
      <c r="U10" s="71">
        <v>1</v>
      </c>
      <c r="V10" s="71">
        <v>1</v>
      </c>
      <c r="W10" s="72">
        <v>1</v>
      </c>
      <c r="X10" s="72">
        <v>1</v>
      </c>
      <c r="Y10" s="174">
        <f t="shared" si="3"/>
        <v>16</v>
      </c>
      <c r="Z10" s="196">
        <v>8</v>
      </c>
      <c r="AA10" s="183">
        <v>8</v>
      </c>
      <c r="AB10" s="205">
        <v>1</v>
      </c>
      <c r="AC10" s="206"/>
      <c r="AD10" s="192">
        <v>1</v>
      </c>
      <c r="AF10" s="156">
        <f t="shared" si="5"/>
        <v>6</v>
      </c>
      <c r="AG10" s="47">
        <f t="shared" si="6"/>
        <v>11</v>
      </c>
      <c r="AH10" s="47">
        <v>8</v>
      </c>
      <c r="AI10" s="165">
        <f t="shared" si="7"/>
        <v>0.5</v>
      </c>
    </row>
    <row r="11" spans="1:35" ht="20.399999999999999" customHeight="1" x14ac:dyDescent="0.45">
      <c r="B11" s="49"/>
      <c r="C11" s="50" t="s">
        <v>91</v>
      </c>
      <c r="D11" s="65" t="s">
        <v>53</v>
      </c>
      <c r="E11" s="51" t="s">
        <v>10</v>
      </c>
      <c r="F11" s="91">
        <v>1</v>
      </c>
      <c r="G11" s="92">
        <v>1</v>
      </c>
      <c r="H11" s="92">
        <v>1</v>
      </c>
      <c r="I11" s="92">
        <v>1</v>
      </c>
      <c r="J11" s="92">
        <v>1</v>
      </c>
      <c r="K11" s="93">
        <v>1</v>
      </c>
      <c r="L11" s="93"/>
      <c r="M11" s="94">
        <f t="shared" si="0"/>
        <v>6</v>
      </c>
      <c r="N11" s="70">
        <f t="shared" si="1"/>
        <v>2</v>
      </c>
      <c r="O11" s="71">
        <f t="shared" si="1"/>
        <v>2</v>
      </c>
      <c r="P11" s="71">
        <f t="shared" si="1"/>
        <v>2</v>
      </c>
      <c r="Q11" s="71">
        <f t="shared" si="1"/>
        <v>2</v>
      </c>
      <c r="R11" s="71">
        <f t="shared" si="1"/>
        <v>2</v>
      </c>
      <c r="S11" s="71">
        <f t="shared" si="1"/>
        <v>2</v>
      </c>
      <c r="T11" s="71">
        <f t="shared" si="2"/>
        <v>0</v>
      </c>
      <c r="U11" s="71">
        <v>1</v>
      </c>
      <c r="V11" s="71">
        <v>1</v>
      </c>
      <c r="W11" s="72">
        <v>1</v>
      </c>
      <c r="X11" s="72">
        <v>1</v>
      </c>
      <c r="Y11" s="174">
        <f t="shared" si="3"/>
        <v>16</v>
      </c>
      <c r="Z11" s="196">
        <f t="shared" si="4"/>
        <v>10</v>
      </c>
      <c r="AA11" s="183">
        <v>6</v>
      </c>
      <c r="AB11" s="205"/>
      <c r="AC11" s="206">
        <v>1</v>
      </c>
      <c r="AD11" s="192">
        <v>1</v>
      </c>
      <c r="AF11" s="156">
        <f t="shared" si="5"/>
        <v>6</v>
      </c>
      <c r="AG11" s="47">
        <f t="shared" si="6"/>
        <v>11</v>
      </c>
      <c r="AH11" s="47">
        <v>8</v>
      </c>
      <c r="AI11" s="165">
        <f t="shared" si="7"/>
        <v>0.375</v>
      </c>
    </row>
    <row r="12" spans="1:35" ht="20.399999999999999" customHeight="1" x14ac:dyDescent="0.45">
      <c r="B12" s="49"/>
      <c r="C12" s="50" t="s">
        <v>92</v>
      </c>
      <c r="D12" s="65" t="s">
        <v>54</v>
      </c>
      <c r="E12" s="51" t="s">
        <v>12</v>
      </c>
      <c r="F12" s="91">
        <v>1</v>
      </c>
      <c r="G12" s="92">
        <v>1</v>
      </c>
      <c r="H12" s="92">
        <v>1</v>
      </c>
      <c r="I12" s="92">
        <v>1</v>
      </c>
      <c r="J12" s="92">
        <v>1</v>
      </c>
      <c r="K12" s="93">
        <v>1</v>
      </c>
      <c r="L12" s="93"/>
      <c r="M12" s="94">
        <f t="shared" si="0"/>
        <v>6</v>
      </c>
      <c r="N12" s="70">
        <f t="shared" si="1"/>
        <v>2</v>
      </c>
      <c r="O12" s="71">
        <f t="shared" si="1"/>
        <v>2</v>
      </c>
      <c r="P12" s="71">
        <f t="shared" si="1"/>
        <v>2</v>
      </c>
      <c r="Q12" s="71">
        <f t="shared" si="1"/>
        <v>2</v>
      </c>
      <c r="R12" s="71">
        <f t="shared" si="1"/>
        <v>2</v>
      </c>
      <c r="S12" s="71">
        <f t="shared" si="1"/>
        <v>2</v>
      </c>
      <c r="T12" s="71">
        <f t="shared" si="2"/>
        <v>0</v>
      </c>
      <c r="U12" s="71">
        <v>1</v>
      </c>
      <c r="V12" s="71">
        <v>2</v>
      </c>
      <c r="W12" s="72">
        <v>1</v>
      </c>
      <c r="X12" s="72">
        <v>1</v>
      </c>
      <c r="Y12" s="174">
        <f t="shared" si="3"/>
        <v>17</v>
      </c>
      <c r="Z12" s="196">
        <f t="shared" si="4"/>
        <v>9</v>
      </c>
      <c r="AA12" s="183">
        <v>8</v>
      </c>
      <c r="AB12" s="205"/>
      <c r="AC12" s="206">
        <v>1</v>
      </c>
      <c r="AD12" s="192">
        <v>1</v>
      </c>
      <c r="AF12" s="156">
        <f t="shared" si="5"/>
        <v>6</v>
      </c>
      <c r="AG12" s="47">
        <f t="shared" si="6"/>
        <v>12</v>
      </c>
      <c r="AH12" s="47">
        <v>8</v>
      </c>
      <c r="AI12" s="165">
        <f t="shared" si="7"/>
        <v>0.47058823529411764</v>
      </c>
    </row>
    <row r="13" spans="1:35" ht="20.399999999999999" customHeight="1" x14ac:dyDescent="0.45">
      <c r="B13" s="49"/>
      <c r="C13" s="50" t="s">
        <v>93</v>
      </c>
      <c r="D13" s="65" t="s">
        <v>55</v>
      </c>
      <c r="E13" s="51" t="s">
        <v>126</v>
      </c>
      <c r="F13" s="91">
        <v>1</v>
      </c>
      <c r="G13" s="92">
        <v>1</v>
      </c>
      <c r="H13" s="92">
        <v>1</v>
      </c>
      <c r="I13" s="92">
        <v>1</v>
      </c>
      <c r="J13" s="92">
        <v>1</v>
      </c>
      <c r="K13" s="93">
        <v>1</v>
      </c>
      <c r="L13" s="93"/>
      <c r="M13" s="94">
        <f t="shared" si="0"/>
        <v>6</v>
      </c>
      <c r="N13" s="70">
        <f t="shared" si="1"/>
        <v>2</v>
      </c>
      <c r="O13" s="71">
        <f t="shared" si="1"/>
        <v>2</v>
      </c>
      <c r="P13" s="71">
        <f t="shared" si="1"/>
        <v>2</v>
      </c>
      <c r="Q13" s="71">
        <f t="shared" si="1"/>
        <v>2</v>
      </c>
      <c r="R13" s="71">
        <f t="shared" si="1"/>
        <v>2</v>
      </c>
      <c r="S13" s="71">
        <f t="shared" si="1"/>
        <v>2</v>
      </c>
      <c r="T13" s="71">
        <f t="shared" si="2"/>
        <v>0</v>
      </c>
      <c r="U13" s="71">
        <v>1</v>
      </c>
      <c r="V13" s="71">
        <v>2</v>
      </c>
      <c r="W13" s="72">
        <v>1</v>
      </c>
      <c r="X13" s="72">
        <v>1</v>
      </c>
      <c r="Y13" s="174">
        <f t="shared" si="3"/>
        <v>17</v>
      </c>
      <c r="Z13" s="196">
        <v>10</v>
      </c>
      <c r="AA13" s="183">
        <v>7</v>
      </c>
      <c r="AB13" s="205"/>
      <c r="AC13" s="206">
        <v>1</v>
      </c>
      <c r="AD13" s="192">
        <v>1</v>
      </c>
      <c r="AF13" s="156">
        <f t="shared" si="5"/>
        <v>6</v>
      </c>
      <c r="AG13" s="47">
        <f t="shared" si="6"/>
        <v>12</v>
      </c>
      <c r="AH13" s="47">
        <v>8</v>
      </c>
      <c r="AI13" s="165">
        <f t="shared" si="7"/>
        <v>0.41176470588235292</v>
      </c>
    </row>
    <row r="14" spans="1:35" ht="20.399999999999999" customHeight="1" x14ac:dyDescent="0.45">
      <c r="B14" s="49"/>
      <c r="C14" s="50" t="s">
        <v>94</v>
      </c>
      <c r="D14" s="65" t="s">
        <v>56</v>
      </c>
      <c r="E14" s="51" t="s">
        <v>15</v>
      </c>
      <c r="F14" s="91">
        <v>1</v>
      </c>
      <c r="G14" s="92">
        <v>1</v>
      </c>
      <c r="H14" s="92">
        <v>1</v>
      </c>
      <c r="I14" s="92">
        <v>1</v>
      </c>
      <c r="J14" s="92">
        <v>1</v>
      </c>
      <c r="K14" s="93">
        <v>1</v>
      </c>
      <c r="L14" s="93"/>
      <c r="M14" s="94">
        <f t="shared" si="0"/>
        <v>6</v>
      </c>
      <c r="N14" s="70">
        <f t="shared" si="1"/>
        <v>2</v>
      </c>
      <c r="O14" s="71">
        <f t="shared" si="1"/>
        <v>2</v>
      </c>
      <c r="P14" s="71">
        <f t="shared" si="1"/>
        <v>2</v>
      </c>
      <c r="Q14" s="71">
        <f t="shared" si="1"/>
        <v>2</v>
      </c>
      <c r="R14" s="71">
        <f t="shared" si="1"/>
        <v>2</v>
      </c>
      <c r="S14" s="71">
        <f t="shared" si="1"/>
        <v>2</v>
      </c>
      <c r="T14" s="71">
        <f t="shared" si="2"/>
        <v>0</v>
      </c>
      <c r="U14" s="71">
        <v>1</v>
      </c>
      <c r="V14" s="71">
        <v>1</v>
      </c>
      <c r="W14" s="72">
        <v>1</v>
      </c>
      <c r="X14" s="72">
        <v>1</v>
      </c>
      <c r="Y14" s="174">
        <f t="shared" si="3"/>
        <v>16</v>
      </c>
      <c r="Z14" s="196">
        <f t="shared" si="4"/>
        <v>10</v>
      </c>
      <c r="AA14" s="183">
        <v>6</v>
      </c>
      <c r="AB14" s="205"/>
      <c r="AC14" s="206">
        <v>1</v>
      </c>
      <c r="AD14" s="192">
        <v>1</v>
      </c>
      <c r="AF14" s="156">
        <f t="shared" si="5"/>
        <v>6</v>
      </c>
      <c r="AG14" s="47">
        <f t="shared" si="6"/>
        <v>11</v>
      </c>
      <c r="AH14" s="47">
        <v>8</v>
      </c>
      <c r="AI14" s="165">
        <f t="shared" si="7"/>
        <v>0.375</v>
      </c>
    </row>
    <row r="15" spans="1:35" ht="20.399999999999999" customHeight="1" x14ac:dyDescent="0.45">
      <c r="B15" s="49"/>
      <c r="C15" s="50" t="s">
        <v>95</v>
      </c>
      <c r="D15" s="65" t="s">
        <v>57</v>
      </c>
      <c r="E15" s="51" t="s">
        <v>17</v>
      </c>
      <c r="F15" s="91">
        <v>1</v>
      </c>
      <c r="G15" s="92">
        <v>1</v>
      </c>
      <c r="H15" s="92">
        <v>1</v>
      </c>
      <c r="I15" s="92">
        <v>1</v>
      </c>
      <c r="J15" s="92">
        <v>1</v>
      </c>
      <c r="K15" s="93">
        <v>1</v>
      </c>
      <c r="L15" s="93"/>
      <c r="M15" s="94">
        <f t="shared" si="0"/>
        <v>6</v>
      </c>
      <c r="N15" s="70">
        <f t="shared" si="1"/>
        <v>2</v>
      </c>
      <c r="O15" s="71">
        <f t="shared" si="1"/>
        <v>2</v>
      </c>
      <c r="P15" s="71">
        <f t="shared" si="1"/>
        <v>2</v>
      </c>
      <c r="Q15" s="71">
        <f t="shared" si="1"/>
        <v>2</v>
      </c>
      <c r="R15" s="71">
        <f t="shared" si="1"/>
        <v>2</v>
      </c>
      <c r="S15" s="71">
        <f t="shared" si="1"/>
        <v>2</v>
      </c>
      <c r="T15" s="71">
        <f t="shared" si="2"/>
        <v>0</v>
      </c>
      <c r="U15" s="71">
        <v>1</v>
      </c>
      <c r="V15" s="71">
        <v>1</v>
      </c>
      <c r="W15" s="72">
        <v>1</v>
      </c>
      <c r="X15" s="72">
        <v>1</v>
      </c>
      <c r="Y15" s="174">
        <f t="shared" si="3"/>
        <v>16</v>
      </c>
      <c r="Z15" s="196">
        <v>8</v>
      </c>
      <c r="AA15" s="183">
        <v>8</v>
      </c>
      <c r="AB15" s="205"/>
      <c r="AC15" s="206">
        <v>1</v>
      </c>
      <c r="AD15" s="192">
        <v>1</v>
      </c>
      <c r="AF15" s="156">
        <f t="shared" si="5"/>
        <v>6</v>
      </c>
      <c r="AG15" s="47">
        <f t="shared" si="6"/>
        <v>11</v>
      </c>
      <c r="AH15" s="47">
        <v>8</v>
      </c>
      <c r="AI15" s="165">
        <f t="shared" si="7"/>
        <v>0.5</v>
      </c>
    </row>
    <row r="16" spans="1:35" ht="20.399999999999999" customHeight="1" x14ac:dyDescent="0.45">
      <c r="B16" s="52"/>
      <c r="C16" s="53" t="s">
        <v>96</v>
      </c>
      <c r="D16" s="66" t="s">
        <v>58</v>
      </c>
      <c r="E16" s="54" t="s">
        <v>19</v>
      </c>
      <c r="F16" s="95">
        <v>1</v>
      </c>
      <c r="G16" s="96">
        <v>1</v>
      </c>
      <c r="H16" s="96">
        <v>1</v>
      </c>
      <c r="I16" s="96">
        <v>1</v>
      </c>
      <c r="J16" s="96">
        <v>1</v>
      </c>
      <c r="K16" s="97">
        <v>1</v>
      </c>
      <c r="L16" s="97"/>
      <c r="M16" s="98">
        <f t="shared" si="0"/>
        <v>6</v>
      </c>
      <c r="N16" s="73">
        <f t="shared" si="1"/>
        <v>2</v>
      </c>
      <c r="O16" s="74">
        <f t="shared" si="1"/>
        <v>2</v>
      </c>
      <c r="P16" s="74">
        <f t="shared" si="1"/>
        <v>2</v>
      </c>
      <c r="Q16" s="74">
        <f t="shared" si="1"/>
        <v>2</v>
      </c>
      <c r="R16" s="74">
        <f t="shared" si="1"/>
        <v>2</v>
      </c>
      <c r="S16" s="74">
        <f t="shared" si="1"/>
        <v>2</v>
      </c>
      <c r="T16" s="74">
        <f t="shared" si="2"/>
        <v>0</v>
      </c>
      <c r="U16" s="74">
        <v>1</v>
      </c>
      <c r="V16" s="74">
        <v>2</v>
      </c>
      <c r="W16" s="75">
        <v>1</v>
      </c>
      <c r="X16" s="75">
        <v>1</v>
      </c>
      <c r="Y16" s="175">
        <f t="shared" si="3"/>
        <v>17</v>
      </c>
      <c r="Z16" s="197">
        <v>9</v>
      </c>
      <c r="AA16" s="184">
        <v>8</v>
      </c>
      <c r="AB16" s="205"/>
      <c r="AC16" s="206">
        <v>1</v>
      </c>
      <c r="AD16" s="192">
        <v>1</v>
      </c>
      <c r="AF16" s="156">
        <f t="shared" si="5"/>
        <v>6</v>
      </c>
      <c r="AG16" s="47">
        <f t="shared" si="6"/>
        <v>12</v>
      </c>
      <c r="AH16" s="47">
        <v>8</v>
      </c>
      <c r="AI16" s="165">
        <f t="shared" si="7"/>
        <v>0.47058823529411764</v>
      </c>
    </row>
    <row r="17" spans="2:35" ht="20.399999999999999" customHeight="1" x14ac:dyDescent="0.45">
      <c r="B17" s="55"/>
      <c r="C17" s="56" t="s">
        <v>97</v>
      </c>
      <c r="D17" s="67" t="s">
        <v>59</v>
      </c>
      <c r="E17" s="57" t="s">
        <v>60</v>
      </c>
      <c r="F17" s="99">
        <v>1</v>
      </c>
      <c r="G17" s="100">
        <v>1</v>
      </c>
      <c r="H17" s="100">
        <v>1</v>
      </c>
      <c r="I17" s="100">
        <v>1</v>
      </c>
      <c r="J17" s="100">
        <v>2</v>
      </c>
      <c r="K17" s="101">
        <v>2</v>
      </c>
      <c r="L17" s="101">
        <v>1</v>
      </c>
      <c r="M17" s="102">
        <f t="shared" si="0"/>
        <v>9</v>
      </c>
      <c r="N17" s="76">
        <f t="shared" si="1"/>
        <v>2</v>
      </c>
      <c r="O17" s="77">
        <f t="shared" si="1"/>
        <v>2</v>
      </c>
      <c r="P17" s="77">
        <f t="shared" si="1"/>
        <v>2</v>
      </c>
      <c r="Q17" s="77">
        <f t="shared" si="1"/>
        <v>2</v>
      </c>
      <c r="R17" s="77">
        <f t="shared" si="1"/>
        <v>4</v>
      </c>
      <c r="S17" s="77">
        <f t="shared" si="1"/>
        <v>4</v>
      </c>
      <c r="T17" s="77">
        <f t="shared" si="2"/>
        <v>2</v>
      </c>
      <c r="U17" s="77">
        <v>1</v>
      </c>
      <c r="V17" s="77">
        <v>2</v>
      </c>
      <c r="W17" s="78">
        <v>1</v>
      </c>
      <c r="X17" s="78">
        <v>1</v>
      </c>
      <c r="Y17" s="176">
        <f t="shared" si="3"/>
        <v>23</v>
      </c>
      <c r="Z17" s="198">
        <f t="shared" si="4"/>
        <v>12</v>
      </c>
      <c r="AA17" s="185">
        <v>11</v>
      </c>
      <c r="AB17" s="205"/>
      <c r="AC17" s="206">
        <v>1</v>
      </c>
      <c r="AD17" s="192">
        <v>1</v>
      </c>
      <c r="AF17" s="156">
        <f t="shared" si="5"/>
        <v>9</v>
      </c>
      <c r="AG17" s="47">
        <f t="shared" si="6"/>
        <v>15</v>
      </c>
      <c r="AH17" s="47">
        <v>8</v>
      </c>
      <c r="AI17" s="165">
        <f t="shared" si="7"/>
        <v>0.47826086956521741</v>
      </c>
    </row>
    <row r="18" spans="2:35" ht="20.399999999999999" customHeight="1" x14ac:dyDescent="0.45">
      <c r="B18" s="58"/>
      <c r="C18" s="59" t="s">
        <v>98</v>
      </c>
      <c r="D18" s="68" t="s">
        <v>61</v>
      </c>
      <c r="E18" s="60" t="s">
        <v>62</v>
      </c>
      <c r="F18" s="103">
        <v>1</v>
      </c>
      <c r="G18" s="104">
        <v>1</v>
      </c>
      <c r="H18" s="104">
        <v>1</v>
      </c>
      <c r="I18" s="104">
        <v>1</v>
      </c>
      <c r="J18" s="104">
        <v>2</v>
      </c>
      <c r="K18" s="105">
        <v>2</v>
      </c>
      <c r="L18" s="105">
        <v>1</v>
      </c>
      <c r="M18" s="106">
        <f t="shared" si="0"/>
        <v>9</v>
      </c>
      <c r="N18" s="79">
        <f t="shared" si="1"/>
        <v>2</v>
      </c>
      <c r="O18" s="80">
        <f t="shared" si="1"/>
        <v>2</v>
      </c>
      <c r="P18" s="80">
        <f t="shared" si="1"/>
        <v>2</v>
      </c>
      <c r="Q18" s="80">
        <f t="shared" si="1"/>
        <v>2</v>
      </c>
      <c r="R18" s="80">
        <f t="shared" si="1"/>
        <v>4</v>
      </c>
      <c r="S18" s="80">
        <f t="shared" si="1"/>
        <v>4</v>
      </c>
      <c r="T18" s="80">
        <f t="shared" si="2"/>
        <v>2</v>
      </c>
      <c r="U18" s="80">
        <v>1</v>
      </c>
      <c r="V18" s="80">
        <v>3</v>
      </c>
      <c r="W18" s="81">
        <v>1</v>
      </c>
      <c r="X18" s="81">
        <v>1</v>
      </c>
      <c r="Y18" s="174">
        <f t="shared" si="3"/>
        <v>24</v>
      </c>
      <c r="Z18" s="195">
        <f t="shared" si="4"/>
        <v>15</v>
      </c>
      <c r="AA18" s="182">
        <v>9</v>
      </c>
      <c r="AB18" s="205"/>
      <c r="AC18" s="206">
        <v>1</v>
      </c>
      <c r="AD18" s="192">
        <v>1</v>
      </c>
      <c r="AF18" s="156">
        <f t="shared" si="5"/>
        <v>9</v>
      </c>
      <c r="AG18" s="47">
        <f t="shared" si="6"/>
        <v>16</v>
      </c>
      <c r="AH18" s="47">
        <v>8</v>
      </c>
      <c r="AI18" s="165">
        <f t="shared" si="7"/>
        <v>0.375</v>
      </c>
    </row>
    <row r="19" spans="2:35" ht="20.399999999999999" customHeight="1" x14ac:dyDescent="0.45">
      <c r="B19" s="49"/>
      <c r="C19" s="50" t="s">
        <v>99</v>
      </c>
      <c r="D19" s="65" t="s">
        <v>63</v>
      </c>
      <c r="E19" s="51" t="s">
        <v>64</v>
      </c>
      <c r="F19" s="91">
        <v>1</v>
      </c>
      <c r="G19" s="92">
        <v>1</v>
      </c>
      <c r="H19" s="92">
        <v>1</v>
      </c>
      <c r="I19" s="92">
        <v>1</v>
      </c>
      <c r="J19" s="92">
        <v>1</v>
      </c>
      <c r="K19" s="93">
        <v>1</v>
      </c>
      <c r="L19" s="93">
        <v>1</v>
      </c>
      <c r="M19" s="94">
        <f t="shared" si="0"/>
        <v>7</v>
      </c>
      <c r="N19" s="70">
        <f t="shared" si="1"/>
        <v>2</v>
      </c>
      <c r="O19" s="71">
        <f t="shared" si="1"/>
        <v>2</v>
      </c>
      <c r="P19" s="71">
        <f t="shared" si="1"/>
        <v>2</v>
      </c>
      <c r="Q19" s="71">
        <f t="shared" si="1"/>
        <v>2</v>
      </c>
      <c r="R19" s="71">
        <f t="shared" si="1"/>
        <v>2</v>
      </c>
      <c r="S19" s="71">
        <f t="shared" si="1"/>
        <v>2</v>
      </c>
      <c r="T19" s="71">
        <f t="shared" si="2"/>
        <v>2</v>
      </c>
      <c r="U19" s="71">
        <v>1</v>
      </c>
      <c r="V19" s="71">
        <v>2</v>
      </c>
      <c r="W19" s="72">
        <v>1</v>
      </c>
      <c r="X19" s="72">
        <v>1</v>
      </c>
      <c r="Y19" s="174">
        <f t="shared" si="3"/>
        <v>19</v>
      </c>
      <c r="Z19" s="196">
        <v>11</v>
      </c>
      <c r="AA19" s="183">
        <v>8</v>
      </c>
      <c r="AB19" s="205"/>
      <c r="AC19" s="206">
        <v>1</v>
      </c>
      <c r="AD19" s="192">
        <v>1</v>
      </c>
      <c r="AF19" s="156">
        <f t="shared" si="5"/>
        <v>7</v>
      </c>
      <c r="AG19" s="47">
        <f t="shared" si="6"/>
        <v>13</v>
      </c>
      <c r="AH19" s="47">
        <v>8</v>
      </c>
      <c r="AI19" s="165">
        <f t="shared" si="7"/>
        <v>0.42105263157894735</v>
      </c>
    </row>
    <row r="20" spans="2:35" ht="19.8" customHeight="1" x14ac:dyDescent="0.45">
      <c r="B20" s="52"/>
      <c r="C20" s="53" t="s">
        <v>100</v>
      </c>
      <c r="D20" s="66" t="s">
        <v>65</v>
      </c>
      <c r="E20" s="85" t="s">
        <v>108</v>
      </c>
      <c r="F20" s="95">
        <v>1</v>
      </c>
      <c r="G20" s="96">
        <v>1</v>
      </c>
      <c r="H20" s="96">
        <v>1</v>
      </c>
      <c r="I20" s="96"/>
      <c r="J20" s="96"/>
      <c r="K20" s="97"/>
      <c r="L20" s="97">
        <v>1</v>
      </c>
      <c r="M20" s="98">
        <f t="shared" si="0"/>
        <v>4</v>
      </c>
      <c r="N20" s="73">
        <f t="shared" si="1"/>
        <v>2</v>
      </c>
      <c r="O20" s="74">
        <f t="shared" si="1"/>
        <v>2</v>
      </c>
      <c r="P20" s="74">
        <f t="shared" si="1"/>
        <v>2</v>
      </c>
      <c r="Q20" s="150">
        <v>0</v>
      </c>
      <c r="R20" s="150">
        <v>0</v>
      </c>
      <c r="S20" s="150">
        <v>0</v>
      </c>
      <c r="T20" s="74">
        <f t="shared" si="2"/>
        <v>2</v>
      </c>
      <c r="U20" s="74">
        <v>1</v>
      </c>
      <c r="V20" s="74">
        <v>1</v>
      </c>
      <c r="W20" s="75">
        <v>1</v>
      </c>
      <c r="X20" s="75">
        <v>1</v>
      </c>
      <c r="Y20" s="175">
        <f t="shared" si="3"/>
        <v>12</v>
      </c>
      <c r="Z20" s="197">
        <f t="shared" si="4"/>
        <v>8</v>
      </c>
      <c r="AA20" s="184">
        <v>4</v>
      </c>
      <c r="AB20" s="205">
        <v>1</v>
      </c>
      <c r="AC20" s="206"/>
      <c r="AD20" s="192">
        <v>1</v>
      </c>
      <c r="AF20" s="156">
        <f t="shared" si="5"/>
        <v>4</v>
      </c>
      <c r="AG20" s="47">
        <f t="shared" si="6"/>
        <v>8</v>
      </c>
      <c r="AH20" s="47">
        <v>8</v>
      </c>
      <c r="AI20" s="165">
        <f t="shared" si="7"/>
        <v>0.33333333333333331</v>
      </c>
    </row>
    <row r="21" spans="2:35" ht="19.8" customHeight="1" x14ac:dyDescent="0.45">
      <c r="B21" s="58"/>
      <c r="C21" s="59"/>
      <c r="D21" s="68"/>
      <c r="E21" s="86" t="s">
        <v>109</v>
      </c>
      <c r="F21" s="103"/>
      <c r="G21" s="104"/>
      <c r="H21" s="104"/>
      <c r="I21" s="104">
        <v>1</v>
      </c>
      <c r="J21" s="104">
        <v>1</v>
      </c>
      <c r="K21" s="105">
        <v>1</v>
      </c>
      <c r="L21" s="105"/>
      <c r="M21" s="106"/>
      <c r="N21" s="152">
        <v>0</v>
      </c>
      <c r="O21" s="151">
        <v>0</v>
      </c>
      <c r="P21" s="151">
        <v>0</v>
      </c>
      <c r="Q21" s="80">
        <f t="shared" si="1"/>
        <v>2</v>
      </c>
      <c r="R21" s="80">
        <f t="shared" si="1"/>
        <v>2</v>
      </c>
      <c r="S21" s="80">
        <f t="shared" si="1"/>
        <v>2</v>
      </c>
      <c r="T21" s="151">
        <v>0</v>
      </c>
      <c r="U21" s="151">
        <v>0</v>
      </c>
      <c r="V21" s="80">
        <v>1</v>
      </c>
      <c r="W21" s="81">
        <v>1</v>
      </c>
      <c r="X21" s="153">
        <v>0</v>
      </c>
      <c r="Y21" s="173">
        <f t="shared" si="3"/>
        <v>8</v>
      </c>
      <c r="Z21" s="195">
        <f t="shared" si="4"/>
        <v>4</v>
      </c>
      <c r="AA21" s="182">
        <v>4</v>
      </c>
      <c r="AB21" s="205">
        <v>1</v>
      </c>
      <c r="AC21" s="206"/>
      <c r="AD21" s="192">
        <v>1</v>
      </c>
      <c r="AF21" s="156">
        <f t="shared" si="5"/>
        <v>3</v>
      </c>
      <c r="AG21" s="47">
        <f t="shared" si="6"/>
        <v>6</v>
      </c>
      <c r="AH21" s="47">
        <v>6</v>
      </c>
      <c r="AI21" s="165">
        <f t="shared" si="7"/>
        <v>0.5</v>
      </c>
    </row>
    <row r="22" spans="2:35" ht="19.8" customHeight="1" x14ac:dyDescent="0.45">
      <c r="B22" s="52"/>
      <c r="C22" s="53" t="s">
        <v>101</v>
      </c>
      <c r="D22" s="66" t="s">
        <v>66</v>
      </c>
      <c r="E22" s="85" t="s">
        <v>110</v>
      </c>
      <c r="F22" s="95">
        <v>1</v>
      </c>
      <c r="G22" s="96">
        <v>1</v>
      </c>
      <c r="H22" s="96">
        <v>1</v>
      </c>
      <c r="I22" s="96"/>
      <c r="J22" s="96"/>
      <c r="K22" s="97"/>
      <c r="L22" s="97">
        <v>1</v>
      </c>
      <c r="M22" s="98">
        <f t="shared" si="0"/>
        <v>4</v>
      </c>
      <c r="N22" s="73">
        <f t="shared" si="1"/>
        <v>2</v>
      </c>
      <c r="O22" s="74">
        <f t="shared" si="1"/>
        <v>2</v>
      </c>
      <c r="P22" s="74">
        <f t="shared" si="1"/>
        <v>2</v>
      </c>
      <c r="Q22" s="150">
        <v>0</v>
      </c>
      <c r="R22" s="150">
        <v>0</v>
      </c>
      <c r="S22" s="150">
        <v>0</v>
      </c>
      <c r="T22" s="74">
        <f t="shared" si="2"/>
        <v>2</v>
      </c>
      <c r="U22" s="74">
        <v>1</v>
      </c>
      <c r="V22" s="74">
        <v>1</v>
      </c>
      <c r="W22" s="75">
        <v>1</v>
      </c>
      <c r="X22" s="75">
        <v>1</v>
      </c>
      <c r="Y22" s="175">
        <f t="shared" si="3"/>
        <v>12</v>
      </c>
      <c r="Z22" s="197">
        <f t="shared" si="4"/>
        <v>8</v>
      </c>
      <c r="AA22" s="184">
        <v>4</v>
      </c>
      <c r="AB22" s="205">
        <v>1</v>
      </c>
      <c r="AC22" s="206"/>
      <c r="AD22" s="192">
        <v>1</v>
      </c>
      <c r="AF22" s="156">
        <f t="shared" si="5"/>
        <v>4</v>
      </c>
      <c r="AG22" s="47">
        <f t="shared" si="6"/>
        <v>8</v>
      </c>
      <c r="AH22" s="47">
        <v>8</v>
      </c>
      <c r="AI22" s="165">
        <f t="shared" si="7"/>
        <v>0.33333333333333331</v>
      </c>
    </row>
    <row r="23" spans="2:35" ht="19.8" customHeight="1" x14ac:dyDescent="0.45">
      <c r="B23" s="58"/>
      <c r="C23" s="59"/>
      <c r="D23" s="68"/>
      <c r="E23" s="86" t="s">
        <v>111</v>
      </c>
      <c r="F23" s="103"/>
      <c r="G23" s="104"/>
      <c r="H23" s="104"/>
      <c r="I23" s="104">
        <v>1</v>
      </c>
      <c r="J23" s="104">
        <v>1</v>
      </c>
      <c r="K23" s="105">
        <v>1</v>
      </c>
      <c r="L23" s="105"/>
      <c r="M23" s="106"/>
      <c r="N23" s="152">
        <v>0</v>
      </c>
      <c r="O23" s="151">
        <v>0</v>
      </c>
      <c r="P23" s="151">
        <v>0</v>
      </c>
      <c r="Q23" s="80">
        <f t="shared" si="1"/>
        <v>2</v>
      </c>
      <c r="R23" s="80">
        <f t="shared" si="1"/>
        <v>2</v>
      </c>
      <c r="S23" s="80">
        <f t="shared" si="1"/>
        <v>2</v>
      </c>
      <c r="T23" s="151">
        <v>0</v>
      </c>
      <c r="U23" s="151">
        <v>0</v>
      </c>
      <c r="V23" s="80">
        <v>1</v>
      </c>
      <c r="W23" s="81">
        <v>1</v>
      </c>
      <c r="X23" s="153">
        <v>0</v>
      </c>
      <c r="Y23" s="173">
        <f t="shared" si="3"/>
        <v>8</v>
      </c>
      <c r="Z23" s="195">
        <f t="shared" si="4"/>
        <v>5</v>
      </c>
      <c r="AA23" s="182">
        <v>3</v>
      </c>
      <c r="AB23" s="205">
        <v>1</v>
      </c>
      <c r="AC23" s="206"/>
      <c r="AD23" s="192">
        <v>1</v>
      </c>
      <c r="AF23" s="156">
        <f t="shared" si="5"/>
        <v>3</v>
      </c>
      <c r="AG23" s="47">
        <f t="shared" si="6"/>
        <v>6</v>
      </c>
      <c r="AH23" s="47">
        <v>8</v>
      </c>
      <c r="AI23" s="165">
        <f t="shared" si="7"/>
        <v>0.375</v>
      </c>
    </row>
    <row r="24" spans="2:35" ht="20.399999999999999" customHeight="1" x14ac:dyDescent="0.45">
      <c r="B24" s="49"/>
      <c r="C24" s="50" t="s">
        <v>102</v>
      </c>
      <c r="D24" s="65" t="s">
        <v>67</v>
      </c>
      <c r="E24" s="51" t="s">
        <v>26</v>
      </c>
      <c r="F24" s="91">
        <v>2</v>
      </c>
      <c r="G24" s="92">
        <v>3</v>
      </c>
      <c r="H24" s="92">
        <v>3</v>
      </c>
      <c r="I24" s="92">
        <v>3</v>
      </c>
      <c r="J24" s="92">
        <v>2</v>
      </c>
      <c r="K24" s="93">
        <v>2</v>
      </c>
      <c r="L24" s="93">
        <v>1</v>
      </c>
      <c r="M24" s="94">
        <f t="shared" si="0"/>
        <v>16</v>
      </c>
      <c r="N24" s="70">
        <f t="shared" si="1"/>
        <v>4</v>
      </c>
      <c r="O24" s="71">
        <f t="shared" si="1"/>
        <v>6</v>
      </c>
      <c r="P24" s="71">
        <f t="shared" si="1"/>
        <v>6</v>
      </c>
      <c r="Q24" s="88">
        <f t="shared" si="1"/>
        <v>6</v>
      </c>
      <c r="R24" s="71">
        <f t="shared" si="1"/>
        <v>4</v>
      </c>
      <c r="S24" s="71">
        <f t="shared" si="1"/>
        <v>4</v>
      </c>
      <c r="T24" s="71">
        <f t="shared" si="2"/>
        <v>2</v>
      </c>
      <c r="U24" s="71">
        <v>1</v>
      </c>
      <c r="V24" s="71">
        <v>4</v>
      </c>
      <c r="W24" s="72">
        <v>1</v>
      </c>
      <c r="X24" s="72">
        <v>1</v>
      </c>
      <c r="Y24" s="174">
        <f t="shared" si="3"/>
        <v>39</v>
      </c>
      <c r="Z24" s="196">
        <f t="shared" si="4"/>
        <v>22</v>
      </c>
      <c r="AA24" s="183">
        <v>17</v>
      </c>
      <c r="AB24" s="205">
        <v>1</v>
      </c>
      <c r="AC24" s="206">
        <v>1</v>
      </c>
      <c r="AD24" s="192">
        <v>2</v>
      </c>
      <c r="AF24" s="156">
        <f t="shared" si="5"/>
        <v>15</v>
      </c>
      <c r="AG24" s="47">
        <f t="shared" si="6"/>
        <v>26</v>
      </c>
      <c r="AH24" s="47">
        <v>13</v>
      </c>
      <c r="AI24" s="165">
        <f t="shared" si="7"/>
        <v>0.4358974358974359</v>
      </c>
    </row>
    <row r="25" spans="2:35" ht="20.399999999999999" customHeight="1" x14ac:dyDescent="0.45">
      <c r="B25" s="49"/>
      <c r="C25" s="50" t="s">
        <v>103</v>
      </c>
      <c r="D25" s="65" t="s">
        <v>68</v>
      </c>
      <c r="E25" s="51" t="s">
        <v>28</v>
      </c>
      <c r="F25" s="91">
        <v>1</v>
      </c>
      <c r="G25" s="92">
        <v>1</v>
      </c>
      <c r="H25" s="92">
        <v>1</v>
      </c>
      <c r="I25" s="92">
        <v>1</v>
      </c>
      <c r="J25" s="92">
        <v>1</v>
      </c>
      <c r="K25" s="93">
        <v>1</v>
      </c>
      <c r="L25" s="93"/>
      <c r="M25" s="94">
        <f t="shared" si="0"/>
        <v>6</v>
      </c>
      <c r="N25" s="70">
        <f t="shared" si="1"/>
        <v>2</v>
      </c>
      <c r="O25" s="71">
        <f t="shared" si="1"/>
        <v>2</v>
      </c>
      <c r="P25" s="71">
        <f t="shared" si="1"/>
        <v>2</v>
      </c>
      <c r="Q25" s="71">
        <f t="shared" si="1"/>
        <v>2</v>
      </c>
      <c r="R25" s="71">
        <f t="shared" si="1"/>
        <v>2</v>
      </c>
      <c r="S25" s="71">
        <f t="shared" si="1"/>
        <v>2</v>
      </c>
      <c r="T25" s="71">
        <f t="shared" si="2"/>
        <v>0</v>
      </c>
      <c r="U25" s="71">
        <v>1</v>
      </c>
      <c r="V25" s="71">
        <v>2</v>
      </c>
      <c r="W25" s="72">
        <v>1</v>
      </c>
      <c r="X25" s="72">
        <v>1</v>
      </c>
      <c r="Y25" s="174">
        <f t="shared" si="3"/>
        <v>17</v>
      </c>
      <c r="Z25" s="196">
        <f t="shared" si="4"/>
        <v>9</v>
      </c>
      <c r="AA25" s="183">
        <v>8</v>
      </c>
      <c r="AB25" s="205"/>
      <c r="AC25" s="206">
        <v>1</v>
      </c>
      <c r="AD25" s="192">
        <v>1</v>
      </c>
      <c r="AF25" s="156">
        <f t="shared" si="5"/>
        <v>6</v>
      </c>
      <c r="AG25" s="47">
        <f t="shared" si="6"/>
        <v>12</v>
      </c>
      <c r="AH25" s="47">
        <v>8</v>
      </c>
      <c r="AI25" s="165">
        <f t="shared" si="7"/>
        <v>0.47058823529411764</v>
      </c>
    </row>
    <row r="26" spans="2:35" ht="20.399999999999999" customHeight="1" x14ac:dyDescent="0.45">
      <c r="B26" s="49"/>
      <c r="C26" s="50" t="s">
        <v>104</v>
      </c>
      <c r="D26" s="65" t="s">
        <v>69</v>
      </c>
      <c r="E26" s="51" t="s">
        <v>30</v>
      </c>
      <c r="F26" s="91">
        <v>1</v>
      </c>
      <c r="G26" s="92">
        <v>1</v>
      </c>
      <c r="H26" s="92">
        <v>1</v>
      </c>
      <c r="I26" s="92">
        <v>1</v>
      </c>
      <c r="J26" s="92">
        <v>1</v>
      </c>
      <c r="K26" s="93">
        <v>1</v>
      </c>
      <c r="L26" s="93"/>
      <c r="M26" s="94">
        <f t="shared" si="0"/>
        <v>6</v>
      </c>
      <c r="N26" s="70">
        <f t="shared" si="1"/>
        <v>2</v>
      </c>
      <c r="O26" s="71">
        <f t="shared" si="1"/>
        <v>2</v>
      </c>
      <c r="P26" s="71">
        <f t="shared" si="1"/>
        <v>2</v>
      </c>
      <c r="Q26" s="71">
        <f t="shared" si="1"/>
        <v>2</v>
      </c>
      <c r="R26" s="71">
        <f t="shared" si="1"/>
        <v>2</v>
      </c>
      <c r="S26" s="71">
        <f t="shared" si="1"/>
        <v>2</v>
      </c>
      <c r="T26" s="71">
        <f t="shared" si="2"/>
        <v>0</v>
      </c>
      <c r="U26" s="71">
        <v>1</v>
      </c>
      <c r="V26" s="71">
        <v>2</v>
      </c>
      <c r="W26" s="72">
        <v>1</v>
      </c>
      <c r="X26" s="72">
        <v>1</v>
      </c>
      <c r="Y26" s="174">
        <f t="shared" si="3"/>
        <v>17</v>
      </c>
      <c r="Z26" s="196">
        <f t="shared" si="4"/>
        <v>10</v>
      </c>
      <c r="AA26" s="183">
        <v>7</v>
      </c>
      <c r="AB26" s="205"/>
      <c r="AC26" s="206">
        <v>1</v>
      </c>
      <c r="AD26" s="192">
        <v>1</v>
      </c>
      <c r="AF26" s="156">
        <f t="shared" si="5"/>
        <v>6</v>
      </c>
      <c r="AG26" s="47">
        <f t="shared" si="6"/>
        <v>12</v>
      </c>
      <c r="AH26" s="47">
        <v>8</v>
      </c>
      <c r="AI26" s="165">
        <f t="shared" si="7"/>
        <v>0.41176470588235292</v>
      </c>
    </row>
    <row r="27" spans="2:35" ht="20.399999999999999" customHeight="1" x14ac:dyDescent="0.45">
      <c r="B27" s="49"/>
      <c r="C27" s="50" t="s">
        <v>105</v>
      </c>
      <c r="D27" s="65" t="s">
        <v>70</v>
      </c>
      <c r="E27" s="51" t="s">
        <v>32</v>
      </c>
      <c r="F27" s="91">
        <v>1</v>
      </c>
      <c r="G27" s="92">
        <v>1</v>
      </c>
      <c r="H27" s="92">
        <v>1</v>
      </c>
      <c r="I27" s="92">
        <v>1</v>
      </c>
      <c r="J27" s="92">
        <v>1</v>
      </c>
      <c r="K27" s="93">
        <v>1</v>
      </c>
      <c r="L27" s="93"/>
      <c r="M27" s="94">
        <f t="shared" si="0"/>
        <v>6</v>
      </c>
      <c r="N27" s="70">
        <f t="shared" si="1"/>
        <v>2</v>
      </c>
      <c r="O27" s="71">
        <f t="shared" si="1"/>
        <v>2</v>
      </c>
      <c r="P27" s="71">
        <f t="shared" si="1"/>
        <v>2</v>
      </c>
      <c r="Q27" s="71">
        <f t="shared" si="1"/>
        <v>2</v>
      </c>
      <c r="R27" s="71">
        <f t="shared" si="1"/>
        <v>2</v>
      </c>
      <c r="S27" s="71">
        <f t="shared" si="1"/>
        <v>2</v>
      </c>
      <c r="T27" s="71">
        <f t="shared" si="2"/>
        <v>0</v>
      </c>
      <c r="U27" s="71">
        <v>1</v>
      </c>
      <c r="V27" s="71">
        <v>2</v>
      </c>
      <c r="W27" s="72">
        <v>1</v>
      </c>
      <c r="X27" s="72">
        <v>1</v>
      </c>
      <c r="Y27" s="174">
        <f t="shared" si="3"/>
        <v>17</v>
      </c>
      <c r="Z27" s="196">
        <f t="shared" si="4"/>
        <v>11</v>
      </c>
      <c r="AA27" s="183">
        <v>6</v>
      </c>
      <c r="AB27" s="205"/>
      <c r="AC27" s="206">
        <v>1</v>
      </c>
      <c r="AD27" s="192">
        <v>1</v>
      </c>
      <c r="AF27" s="156">
        <f t="shared" si="5"/>
        <v>6</v>
      </c>
      <c r="AG27" s="47">
        <f t="shared" si="6"/>
        <v>12</v>
      </c>
      <c r="AH27" s="47">
        <v>8</v>
      </c>
      <c r="AI27" s="165">
        <f t="shared" si="7"/>
        <v>0.35294117647058826</v>
      </c>
    </row>
    <row r="28" spans="2:35" ht="20.399999999999999" customHeight="1" thickBot="1" x14ac:dyDescent="0.5">
      <c r="B28" s="62"/>
      <c r="C28" s="63" t="s">
        <v>106</v>
      </c>
      <c r="D28" s="69" t="s">
        <v>71</v>
      </c>
      <c r="E28" s="64" t="s">
        <v>34</v>
      </c>
      <c r="F28" s="143">
        <v>1</v>
      </c>
      <c r="G28" s="144">
        <v>1</v>
      </c>
      <c r="H28" s="144">
        <v>1</v>
      </c>
      <c r="I28" s="144">
        <v>1</v>
      </c>
      <c r="J28" s="144">
        <v>1</v>
      </c>
      <c r="K28" s="145">
        <v>1</v>
      </c>
      <c r="L28" s="145"/>
      <c r="M28" s="146">
        <f t="shared" ref="M28" si="8">SUM(F28:L28)</f>
        <v>6</v>
      </c>
      <c r="N28" s="147">
        <f t="shared" si="1"/>
        <v>2</v>
      </c>
      <c r="O28" s="148">
        <f t="shared" si="1"/>
        <v>2</v>
      </c>
      <c r="P28" s="148">
        <f t="shared" si="1"/>
        <v>2</v>
      </c>
      <c r="Q28" s="148">
        <f t="shared" si="1"/>
        <v>2</v>
      </c>
      <c r="R28" s="148">
        <f t="shared" si="1"/>
        <v>2</v>
      </c>
      <c r="S28" s="148">
        <f t="shared" si="1"/>
        <v>2</v>
      </c>
      <c r="T28" s="148">
        <f t="shared" si="2"/>
        <v>0</v>
      </c>
      <c r="U28" s="148">
        <v>1</v>
      </c>
      <c r="V28" s="148">
        <v>2</v>
      </c>
      <c r="W28" s="149">
        <v>1</v>
      </c>
      <c r="X28" s="149">
        <v>1</v>
      </c>
      <c r="Y28" s="177">
        <f t="shared" si="3"/>
        <v>17</v>
      </c>
      <c r="Z28" s="199">
        <f t="shared" si="4"/>
        <v>10</v>
      </c>
      <c r="AA28" s="186">
        <v>7</v>
      </c>
      <c r="AB28" s="207"/>
      <c r="AC28" s="208">
        <v>1</v>
      </c>
      <c r="AD28" s="193">
        <v>1</v>
      </c>
      <c r="AF28" s="156">
        <f t="shared" si="5"/>
        <v>6</v>
      </c>
      <c r="AG28" s="47">
        <f t="shared" si="6"/>
        <v>12</v>
      </c>
      <c r="AH28" s="47">
        <v>8</v>
      </c>
      <c r="AI28" s="165">
        <f t="shared" si="7"/>
        <v>0.41176470588235292</v>
      </c>
    </row>
    <row r="29" spans="2:35" ht="20.399999999999999" customHeight="1" thickTop="1" x14ac:dyDescent="0.45">
      <c r="B29" s="61"/>
      <c r="C29" s="140"/>
      <c r="D29" s="141"/>
      <c r="E29" s="142" t="s">
        <v>117</v>
      </c>
      <c r="F29" s="135"/>
      <c r="G29" s="121"/>
      <c r="H29" s="121"/>
      <c r="I29" s="121"/>
      <c r="J29" s="121"/>
      <c r="K29" s="122"/>
      <c r="L29" s="122"/>
      <c r="M29" s="123"/>
      <c r="N29" s="124">
        <f>SUM(N7:N16)</f>
        <v>26</v>
      </c>
      <c r="O29" s="125">
        <f t="shared" ref="O29:AA29" si="9">SUM(O7:O16)</f>
        <v>26</v>
      </c>
      <c r="P29" s="125">
        <f t="shared" si="9"/>
        <v>22</v>
      </c>
      <c r="Q29" s="125">
        <f t="shared" si="9"/>
        <v>22</v>
      </c>
      <c r="R29" s="125">
        <f t="shared" si="9"/>
        <v>20</v>
      </c>
      <c r="S29" s="125">
        <f t="shared" si="9"/>
        <v>20</v>
      </c>
      <c r="T29" s="125">
        <f t="shared" si="9"/>
        <v>2</v>
      </c>
      <c r="U29" s="125">
        <f t="shared" si="9"/>
        <v>10</v>
      </c>
      <c r="V29" s="125">
        <f t="shared" si="9"/>
        <v>17</v>
      </c>
      <c r="W29" s="126">
        <f t="shared" si="9"/>
        <v>11</v>
      </c>
      <c r="X29" s="126">
        <f t="shared" si="9"/>
        <v>10</v>
      </c>
      <c r="Y29" s="178">
        <f t="shared" si="9"/>
        <v>186</v>
      </c>
      <c r="Z29" s="200">
        <f t="shared" si="9"/>
        <v>102</v>
      </c>
      <c r="AA29" s="187">
        <f t="shared" si="9"/>
        <v>84</v>
      </c>
      <c r="AB29" s="203">
        <f t="shared" ref="AB29:AD29" si="10">SUM(AB7:AB16)</f>
        <v>1</v>
      </c>
      <c r="AC29" s="203">
        <f t="shared" si="10"/>
        <v>9</v>
      </c>
      <c r="AD29" s="191">
        <f t="shared" si="10"/>
        <v>11</v>
      </c>
      <c r="AI29" s="165">
        <f t="shared" si="7"/>
        <v>0.45161290322580644</v>
      </c>
    </row>
    <row r="30" spans="2:35" ht="20.399999999999999" customHeight="1" thickBot="1" x14ac:dyDescent="0.5">
      <c r="B30" s="62"/>
      <c r="C30" s="133"/>
      <c r="D30" s="134"/>
      <c r="E30" s="139" t="s">
        <v>118</v>
      </c>
      <c r="F30" s="136"/>
      <c r="G30" s="127"/>
      <c r="H30" s="127"/>
      <c r="I30" s="127"/>
      <c r="J30" s="127"/>
      <c r="K30" s="128"/>
      <c r="L30" s="128"/>
      <c r="M30" s="129"/>
      <c r="N30" s="130">
        <f>SUM(N17:N28)</f>
        <v>22</v>
      </c>
      <c r="O30" s="131">
        <f t="shared" ref="O30:AA30" si="11">SUM(O17:O28)</f>
        <v>24</v>
      </c>
      <c r="P30" s="131">
        <f t="shared" si="11"/>
        <v>24</v>
      </c>
      <c r="Q30" s="131">
        <f t="shared" si="11"/>
        <v>24</v>
      </c>
      <c r="R30" s="131">
        <f t="shared" si="11"/>
        <v>26</v>
      </c>
      <c r="S30" s="131">
        <f t="shared" si="11"/>
        <v>26</v>
      </c>
      <c r="T30" s="131">
        <f t="shared" si="11"/>
        <v>12</v>
      </c>
      <c r="U30" s="131">
        <f t="shared" si="11"/>
        <v>10</v>
      </c>
      <c r="V30" s="131">
        <f t="shared" si="11"/>
        <v>23</v>
      </c>
      <c r="W30" s="132">
        <f t="shared" si="11"/>
        <v>12</v>
      </c>
      <c r="X30" s="132">
        <f t="shared" si="11"/>
        <v>10</v>
      </c>
      <c r="Y30" s="179">
        <f t="shared" si="11"/>
        <v>213</v>
      </c>
      <c r="Z30" s="199">
        <f t="shared" si="11"/>
        <v>125</v>
      </c>
      <c r="AA30" s="186">
        <f t="shared" si="11"/>
        <v>88</v>
      </c>
      <c r="AB30" s="207">
        <f t="shared" ref="AB30:AD30" si="12">SUM(AB17:AB28)</f>
        <v>5</v>
      </c>
      <c r="AC30" s="207">
        <f t="shared" si="12"/>
        <v>8</v>
      </c>
      <c r="AD30" s="193">
        <f t="shared" si="12"/>
        <v>13</v>
      </c>
      <c r="AI30" s="165">
        <f t="shared" si="7"/>
        <v>0.41314553990610331</v>
      </c>
    </row>
    <row r="31" spans="2:35" ht="28.8" customHeight="1" thickTop="1" thickBot="1" x14ac:dyDescent="0.5">
      <c r="B31" s="218"/>
      <c r="C31" s="219"/>
      <c r="D31" s="166"/>
      <c r="E31" s="138" t="s">
        <v>107</v>
      </c>
      <c r="F31" s="137">
        <f>SUM(F7:F30)</f>
        <v>24</v>
      </c>
      <c r="G31" s="107">
        <f t="shared" ref="G31:M31" si="13">SUM(G7:G30)</f>
        <v>25</v>
      </c>
      <c r="H31" s="107">
        <f t="shared" si="13"/>
        <v>23</v>
      </c>
      <c r="I31" s="107">
        <f t="shared" si="13"/>
        <v>23</v>
      </c>
      <c r="J31" s="107">
        <f t="shared" si="13"/>
        <v>23</v>
      </c>
      <c r="K31" s="108"/>
      <c r="L31" s="108">
        <f t="shared" si="13"/>
        <v>7</v>
      </c>
      <c r="M31" s="109">
        <f t="shared" si="13"/>
        <v>142</v>
      </c>
      <c r="N31" s="82">
        <f>SUM(N29:N30)</f>
        <v>48</v>
      </c>
      <c r="O31" s="83">
        <f t="shared" ref="O31:AA31" si="14">SUM(O29:O30)</f>
        <v>50</v>
      </c>
      <c r="P31" s="83">
        <f t="shared" si="14"/>
        <v>46</v>
      </c>
      <c r="Q31" s="83">
        <f t="shared" si="14"/>
        <v>46</v>
      </c>
      <c r="R31" s="83">
        <f t="shared" si="14"/>
        <v>46</v>
      </c>
      <c r="S31" s="83">
        <f t="shared" si="14"/>
        <v>46</v>
      </c>
      <c r="T31" s="83">
        <f t="shared" si="14"/>
        <v>14</v>
      </c>
      <c r="U31" s="83">
        <f t="shared" si="14"/>
        <v>20</v>
      </c>
      <c r="V31" s="83">
        <f t="shared" si="14"/>
        <v>40</v>
      </c>
      <c r="W31" s="83">
        <f t="shared" si="14"/>
        <v>23</v>
      </c>
      <c r="X31" s="84">
        <f t="shared" si="14"/>
        <v>20</v>
      </c>
      <c r="Y31" s="180">
        <f t="shared" si="14"/>
        <v>399</v>
      </c>
      <c r="Z31" s="201">
        <f t="shared" si="14"/>
        <v>227</v>
      </c>
      <c r="AA31" s="188">
        <f t="shared" si="14"/>
        <v>172</v>
      </c>
      <c r="AB31" s="209">
        <f>SUM(AB7:AB28)</f>
        <v>6</v>
      </c>
      <c r="AC31" s="209">
        <f>SUM(AC7:AC28)</f>
        <v>17</v>
      </c>
      <c r="AD31" s="189">
        <f>SUM(AD7:AD28)</f>
        <v>24</v>
      </c>
      <c r="AI31" s="165">
        <f t="shared" si="7"/>
        <v>0.43107769423558895</v>
      </c>
    </row>
    <row r="32" spans="2:35" ht="11.4" customHeight="1" x14ac:dyDescent="0.45"/>
    <row r="33" spans="2:32" ht="19.2" customHeight="1" x14ac:dyDescent="0.45">
      <c r="B33" s="47" t="s">
        <v>112</v>
      </c>
      <c r="C33" s="47" t="s">
        <v>113</v>
      </c>
    </row>
    <row r="34" spans="2:32" ht="19.2" customHeight="1" x14ac:dyDescent="0.45">
      <c r="B34" s="47" t="s">
        <v>132</v>
      </c>
      <c r="C34" s="47" t="s">
        <v>133</v>
      </c>
    </row>
    <row r="35" spans="2:32" ht="19.2" hidden="1" customHeight="1" x14ac:dyDescent="0.45"/>
    <row r="36" spans="2:32" ht="19.2" hidden="1" customHeight="1" x14ac:dyDescent="0.45"/>
    <row r="37" spans="2:32" ht="19.2" hidden="1" customHeight="1" x14ac:dyDescent="0.45"/>
    <row r="38" spans="2:32" ht="19.2" hidden="1" customHeight="1" x14ac:dyDescent="0.45"/>
    <row r="39" spans="2:32" ht="19.2" hidden="1" customHeight="1" x14ac:dyDescent="0.45"/>
    <row r="40" spans="2:32" ht="11.4" customHeight="1" x14ac:dyDescent="0.45"/>
    <row r="42" spans="2:32" s="154" customFormat="1" x14ac:dyDescent="0.45">
      <c r="C42" s="220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168"/>
      <c r="AC42" s="168"/>
      <c r="AF42" s="158"/>
    </row>
    <row r="43" spans="2:32" s="154" customFormat="1" x14ac:dyDescent="0.45"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169"/>
      <c r="AC43" s="169"/>
      <c r="AF43" s="158"/>
    </row>
  </sheetData>
  <customSheetViews>
    <customSheetView guid="{A766A8D4-5527-4A98-843E-DDAAD3A7CEF8}" showPageBreaks="1" showGridLines="0" fitToPage="1" printArea="1" hiddenRows="1" hiddenColumns="1" view="pageBreakPreview">
      <pane ySplit="6" topLeftCell="A13" activePane="bottomLeft" state="frozen"/>
      <selection pane="bottomLeft" activeCell="Z18" sqref="Z18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"/>
    </customSheetView>
    <customSheetView guid="{31F76766-72BE-481F-8554-0123EA579A59}" showPageBreaks="1" showGridLines="0" fitToPage="1" printArea="1" hiddenRows="1" hiddenColumns="1" view="pageBreakPreview">
      <pane ySplit="6" topLeftCell="A13" activePane="bottomLeft" state="frozen"/>
      <selection pane="bottomLeft" activeCell="AA18" sqref="AA18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"/>
    </customSheetView>
    <customSheetView guid="{3B422C7B-D4C9-4E39-B2CD-587D01BFCCE5}" showPageBreaks="1" showGridLines="0" fitToPage="1" printArea="1" hiddenRows="1" hiddenColumns="1" view="pageBreakPreview">
      <pane ySplit="6" topLeftCell="A16" activePane="bottomLeft" state="frozen"/>
      <selection pane="bottomLeft" activeCell="AA19" sqref="AA19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3"/>
    </customSheetView>
    <customSheetView guid="{65D6F6DF-D4DF-44A7-BB19-AA2ADA9C24AA}" showPageBreaks="1" showGridLines="0" fitToPage="1" printArea="1" hiddenRows="1" hiddenColumns="1" view="pageBreakPreview">
      <pane ySplit="6" topLeftCell="A13" activePane="bottomLeft" state="frozen"/>
      <selection pane="bottomLeft" activeCell="AA17" sqref="AA17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4"/>
    </customSheetView>
    <customSheetView guid="{A02AE07C-C56D-4A0F-85F5-6F1DCE6E4BF9}" showPageBreaks="1" showGridLines="0" fitToPage="1" printArea="1" hiddenRows="1" hiddenColumns="1" view="pageBreakPreview">
      <pane ySplit="6" topLeftCell="A7" activePane="bottomLeft" state="frozen"/>
      <selection pane="bottomLeft" activeCell="AA9" sqref="AA9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5"/>
    </customSheetView>
    <customSheetView guid="{DA1C9B90-0285-4A81-A20B-DC54FBD82AD5}" showPageBreaks="1" showGridLines="0" fitToPage="1" printArea="1" hiddenRows="1" hiddenColumns="1" view="pageBreakPreview">
      <pane ySplit="6" topLeftCell="A7" activePane="bottomLeft" state="frozen"/>
      <selection pane="bottomLeft" activeCell="AA17" sqref="AA17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6"/>
    </customSheetView>
    <customSheetView guid="{C15E7375-1A11-4EE1-8CBF-BA9415DDF7DB}" showPageBreaks="1" showGridLines="0" fitToPage="1" printArea="1" hiddenRows="1" hiddenColumns="1" view="pageBreakPreview">
      <pane ySplit="6" topLeftCell="A10" activePane="bottomLeft" state="frozen"/>
      <selection pane="bottomLeft" activeCell="AA14" sqref="AA14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7"/>
    </customSheetView>
    <customSheetView guid="{989B23D2-DDFD-457B-B38D-AC2C4501E52F}" showPageBreaks="1" showGridLines="0" fitToPage="1" printArea="1" hiddenRows="1" hiddenColumns="1" view="pageBreakPreview">
      <pane ySplit="6" topLeftCell="A7" activePane="bottomLeft" state="frozen"/>
      <selection pane="bottomLeft" activeCell="AA13" sqref="AA13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8"/>
    </customSheetView>
    <customSheetView guid="{5B364751-A247-4038-9D63-8571AB99ADCC}" showPageBreaks="1" showGridLines="0" fitToPage="1" printArea="1" hiddenRows="1" hiddenColumns="1" view="pageBreakPreview">
      <pane ySplit="6" topLeftCell="A13" activePane="bottomLeft" state="frozen"/>
      <selection pane="bottomLeft" activeCell="AA3" sqref="AA3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9"/>
    </customSheetView>
    <customSheetView guid="{EA770055-70E7-4514-A10B-441EBC22E2A7}" showPageBreaks="1" showGridLines="0" fitToPage="1" printArea="1" hiddenRows="1" hiddenColumns="1" view="pageBreakPreview" topLeftCell="E1">
      <pane ySplit="6" topLeftCell="A7" activePane="bottomLeft" state="frozen"/>
      <selection pane="bottomLeft" activeCell="AA8" sqref="AA8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0"/>
    </customSheetView>
    <customSheetView guid="{45754F98-835B-49C9-B677-A56AD694638A}" showPageBreaks="1" showGridLines="0" fitToPage="1" printArea="1" hiddenRows="1" hiddenColumns="1" view="pageBreakPreview">
      <pane ySplit="6" topLeftCell="A7" activePane="bottomLeft" state="frozen"/>
      <selection pane="bottomLeft" activeCell="AE4" sqref="AE4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1"/>
    </customSheetView>
    <customSheetView guid="{5C461DBC-99F3-450C-A63C-7C4E0CC2E36C}" showPageBreaks="1" showGridLines="0" fitToPage="1" printArea="1" hiddenRows="1" hiddenColumns="1" view="pageBreakPreview">
      <pane ySplit="6" topLeftCell="A7" activePane="bottomLeft" state="frozen"/>
      <selection pane="bottomLeft" activeCell="AA11" sqref="AA11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2"/>
    </customSheetView>
    <customSheetView guid="{79806EBD-682B-4211-B17B-3A934ED7307A}" showPageBreaks="1" showGridLines="0" fitToPage="1" printArea="1" hiddenRows="1" hiddenColumns="1" view="pageBreakPreview">
      <pane ySplit="6" topLeftCell="A19" activePane="bottomLeft" state="frozen"/>
      <selection pane="bottomLeft" activeCell="AG20" sqref="AG20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3"/>
    </customSheetView>
    <customSheetView guid="{476D731F-C3BE-44A7-A0C1-243F85A49509}" showPageBreaks="1" showGridLines="0" fitToPage="1" printArea="1" hiddenRows="1" hiddenColumns="1" view="pageBreakPreview" topLeftCell="E1">
      <pane ySplit="6" topLeftCell="A16" activePane="bottomLeft" state="frozen"/>
      <selection pane="bottomLeft" activeCell="AA12" sqref="AA12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4"/>
    </customSheetView>
    <customSheetView guid="{B7DB2922-6693-47D8-8F9F-0B0A6C40EF34}" showPageBreaks="1" showGridLines="0" fitToPage="1" printArea="1" hiddenRows="1" hiddenColumns="1" view="pageBreakPreview">
      <pane ySplit="6" topLeftCell="A10" activePane="bottomLeft" state="frozen"/>
      <selection pane="bottomLeft" activeCell="AA3" sqref="AA3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5"/>
    </customSheetView>
    <customSheetView guid="{C6E25AD9-FF8C-47CB-8F55-780466F9690B}" showPageBreaks="1" showGridLines="0" fitToPage="1" printArea="1" hiddenRows="1" hiddenColumns="1" view="pageBreakPreview">
      <pane ySplit="6" topLeftCell="A7" activePane="bottomLeft" state="frozen"/>
      <selection pane="bottomLeft" activeCell="AA24" sqref="AA24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6"/>
    </customSheetView>
    <customSheetView guid="{E4C3C11C-6727-49A9-92E4-691F6640EB3D}" showPageBreaks="1" showGridLines="0" fitToPage="1" printArea="1" hiddenRows="1" hiddenColumns="1" view="pageBreakPreview">
      <pane ySplit="6" topLeftCell="A19" activePane="bottomLeft" state="frozen"/>
      <selection pane="bottomLeft" activeCell="AA30" sqref="AA30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7"/>
    </customSheetView>
    <customSheetView guid="{225C7260-8951-4869-92C7-5436EF9C3FAF}" showPageBreaks="1" showGridLines="0" fitToPage="1" printArea="1" hiddenRows="1" hiddenColumns="1" view="pageBreakPreview">
      <pane ySplit="6" topLeftCell="A19" activePane="bottomLeft" state="frozen"/>
      <selection pane="bottomLeft" activeCell="AE15" sqref="AE15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8"/>
    </customSheetView>
    <customSheetView guid="{24D40102-1347-4B2E-A8E7-44181D80CF02}" showPageBreaks="1" showGridLines="0" fitToPage="1" printArea="1" hiddenRows="1" hiddenColumns="1" view="pageBreakPreview">
      <pane ySplit="6" topLeftCell="A19" activePane="bottomLeft" state="frozen"/>
      <selection pane="bottomLeft" activeCell="AA9" sqref="AA9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19"/>
    </customSheetView>
    <customSheetView guid="{9D74B993-40EB-495C-889F-E0F7EF52DFE4}" showPageBreaks="1" showGridLines="0" fitToPage="1" printArea="1" hiddenRows="1" hiddenColumns="1" view="pageBreakPreview">
      <pane ySplit="6" topLeftCell="A7" activePane="bottomLeft" state="frozen"/>
      <selection pane="bottomLeft" activeCell="AE3" sqref="AE3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0"/>
    </customSheetView>
    <customSheetView guid="{AE640155-B615-44D7-B494-7DA1FD93D720}" showPageBreaks="1" showGridLines="0" fitToPage="1" printArea="1" hiddenRows="1" hiddenColumns="1" view="pageBreakPreview">
      <pane ySplit="6" topLeftCell="A7" activePane="bottomLeft" state="frozen"/>
      <selection pane="bottomLeft" activeCell="AA11" sqref="AA11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1"/>
    </customSheetView>
    <customSheetView guid="{7AC1AA3A-FC02-4953-BEB8-F04B17D3898A}" showPageBreaks="1" showGridLines="0" fitToPage="1" printArea="1" hiddenRows="1" hiddenColumns="1" view="pageBreakPreview">
      <pane ySplit="6" topLeftCell="A19" activePane="bottomLeft" state="frozen"/>
      <selection pane="bottomLeft" activeCell="AG20" sqref="AG20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2"/>
    </customSheetView>
    <customSheetView guid="{9FE0C7C2-A772-4EF7-BCE8-29EAFADECDEB}" showPageBreaks="1" showGridLines="0" fitToPage="1" printArea="1" hiddenRows="1" hiddenColumns="1" view="pageBreakPreview">
      <pane ySplit="6" topLeftCell="A10" activePane="bottomLeft" state="frozen"/>
      <selection pane="bottomLeft" activeCell="Z19" sqref="Z19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3"/>
    </customSheetView>
    <customSheetView guid="{2BCC69EC-8E81-40CC-976E-CB843E397E17}" showPageBreaks="1" showGridLines="0" fitToPage="1" printArea="1" hiddenRows="1" hiddenColumns="1" view="pageBreakPreview">
      <pane ySplit="6" topLeftCell="A7" activePane="bottomLeft" state="frozen"/>
      <selection pane="bottomLeft" activeCell="E4" sqref="E4:E6"/>
      <pageMargins left="0.70866141732283472" right="0.70866141732283472" top="0.74" bottom="0.39370078740157483" header="0.31496062992125984" footer="0.31496062992125984"/>
      <pageSetup paperSize="9" scale="72" orientation="landscape" cellComments="asDisplayed" horizontalDpi="0" verticalDpi="0" r:id="rId24"/>
    </customSheetView>
  </customSheetViews>
  <mergeCells count="21">
    <mergeCell ref="N5:N6"/>
    <mergeCell ref="O5:O6"/>
    <mergeCell ref="P5:P6"/>
    <mergeCell ref="Q5:Q6"/>
    <mergeCell ref="X5:X6"/>
    <mergeCell ref="Y5:Y6"/>
    <mergeCell ref="AB4:AD5"/>
    <mergeCell ref="B31:C31"/>
    <mergeCell ref="C42:AA42"/>
    <mergeCell ref="C43:AA43"/>
    <mergeCell ref="R5:R6"/>
    <mergeCell ref="S5:S6"/>
    <mergeCell ref="T5:T6"/>
    <mergeCell ref="U5:U6"/>
    <mergeCell ref="V5:V6"/>
    <mergeCell ref="W5:W6"/>
    <mergeCell ref="B4:C6"/>
    <mergeCell ref="D4:D6"/>
    <mergeCell ref="E4:E6"/>
    <mergeCell ref="F4:M4"/>
    <mergeCell ref="N4:AA4"/>
  </mergeCells>
  <phoneticPr fontId="4"/>
  <pageMargins left="0.70866141732283472" right="0.70866141732283472" top="0.6" bottom="0.39370078740157483" header="0.31496062992125984" footer="0.31496062992125984"/>
  <pageSetup paperSize="9" scale="72" orientation="landscape" cellComments="asDisplayed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8"/>
  <sheetViews>
    <sheetView workbookViewId="0">
      <selection activeCell="B5" sqref="B5:D5"/>
    </sheetView>
  </sheetViews>
  <sheetFormatPr defaultRowHeight="18" x14ac:dyDescent="0.45"/>
  <cols>
    <col min="2" max="2" width="2.5" customWidth="1"/>
    <col min="3" max="3" width="11.59765625" style="44" customWidth="1"/>
    <col min="4" max="4" width="11.3984375" customWidth="1"/>
    <col min="5" max="5" width="26.59765625" bestFit="1" customWidth="1"/>
  </cols>
  <sheetData>
    <row r="4" spans="2:4" x14ac:dyDescent="0.45">
      <c r="B4" s="246" t="s">
        <v>119</v>
      </c>
      <c r="C4" s="246"/>
      <c r="D4" s="159">
        <v>6</v>
      </c>
    </row>
    <row r="5" spans="2:4" x14ac:dyDescent="0.45">
      <c r="B5" s="250" t="s">
        <v>122</v>
      </c>
      <c r="C5" s="251"/>
      <c r="D5" s="167">
        <v>1</v>
      </c>
    </row>
    <row r="6" spans="2:4" ht="36" x14ac:dyDescent="0.45">
      <c r="B6" s="164"/>
      <c r="C6" s="160" t="s">
        <v>120</v>
      </c>
      <c r="D6" s="161">
        <v>1</v>
      </c>
    </row>
    <row r="7" spans="2:4" ht="18.600000000000001" thickBot="1" x14ac:dyDescent="0.5">
      <c r="B7" s="247" t="s">
        <v>77</v>
      </c>
      <c r="C7" s="247"/>
      <c r="D7" s="163">
        <v>1</v>
      </c>
    </row>
    <row r="8" spans="2:4" ht="24" customHeight="1" thickTop="1" x14ac:dyDescent="0.45">
      <c r="B8" s="248"/>
      <c r="C8" s="249"/>
      <c r="D8" s="162" t="s">
        <v>121</v>
      </c>
    </row>
  </sheetData>
  <customSheetViews>
    <customSheetView guid="{A766A8D4-5527-4A98-843E-DDAAD3A7CEF8}" state="hidden">
      <selection activeCell="B5" sqref="B5:D5"/>
      <pageMargins left="0.7" right="0.7" top="0.75" bottom="0.75" header="0.3" footer="0.3"/>
      <pageSetup paperSize="9" orientation="portrait" horizontalDpi="0" verticalDpi="0" r:id="rId1"/>
    </customSheetView>
    <customSheetView guid="{31F76766-72BE-481F-8554-0123EA579A59}" state="hidden">
      <selection activeCell="B5" sqref="B5:D5"/>
      <pageMargins left="0.7" right="0.7" top="0.75" bottom="0.75" header="0.3" footer="0.3"/>
      <pageSetup paperSize="9" orientation="portrait" horizontalDpi="0" verticalDpi="0" r:id="rId2"/>
    </customSheetView>
    <customSheetView guid="{3B422C7B-D4C9-4E39-B2CD-587D01BFCCE5}" state="hidden">
      <selection activeCell="B5" sqref="B5:D5"/>
      <pageMargins left="0.7" right="0.7" top="0.75" bottom="0.75" header="0.3" footer="0.3"/>
      <pageSetup paperSize="9" orientation="portrait" horizontalDpi="0" verticalDpi="0" r:id="rId3"/>
    </customSheetView>
    <customSheetView guid="{65D6F6DF-D4DF-44A7-BB19-AA2ADA9C24AA}" state="hidden">
      <selection activeCell="B5" sqref="B5:D5"/>
      <pageMargins left="0.7" right="0.7" top="0.75" bottom="0.75" header="0.3" footer="0.3"/>
      <pageSetup paperSize="9" orientation="portrait" horizontalDpi="0" verticalDpi="0" r:id="rId4"/>
    </customSheetView>
    <customSheetView guid="{A02AE07C-C56D-4A0F-85F5-6F1DCE6E4BF9}" state="hidden">
      <selection activeCell="B5" sqref="B5:D5"/>
      <pageMargins left="0.7" right="0.7" top="0.75" bottom="0.75" header="0.3" footer="0.3"/>
      <pageSetup paperSize="9" orientation="portrait" horizontalDpi="0" verticalDpi="0" r:id="rId5"/>
    </customSheetView>
    <customSheetView guid="{DA1C9B90-0285-4A81-A20B-DC54FBD82AD5}" state="hidden">
      <selection activeCell="B5" sqref="B5:D5"/>
      <pageMargins left="0.7" right="0.7" top="0.75" bottom="0.75" header="0.3" footer="0.3"/>
      <pageSetup paperSize="9" orientation="portrait" horizontalDpi="0" verticalDpi="0" r:id="rId6"/>
    </customSheetView>
    <customSheetView guid="{C15E7375-1A11-4EE1-8CBF-BA9415DDF7DB}" state="hidden">
      <selection activeCell="B5" sqref="B5:D5"/>
      <pageMargins left="0.7" right="0.7" top="0.75" bottom="0.75" header="0.3" footer="0.3"/>
      <pageSetup paperSize="9" orientation="portrait" horizontalDpi="0" verticalDpi="0" r:id="rId7"/>
    </customSheetView>
    <customSheetView guid="{989B23D2-DDFD-457B-B38D-AC2C4501E52F}" state="hidden">
      <selection activeCell="B5" sqref="B5:D5"/>
      <pageMargins left="0.7" right="0.7" top="0.75" bottom="0.75" header="0.3" footer="0.3"/>
      <pageSetup paperSize="9" orientation="portrait" horizontalDpi="0" verticalDpi="0" r:id="rId8"/>
    </customSheetView>
    <customSheetView guid="{5B364751-A247-4038-9D63-8571AB99ADCC}" state="hidden">
      <selection activeCell="B5" sqref="B5:D5"/>
      <pageMargins left="0.7" right="0.7" top="0.75" bottom="0.75" header="0.3" footer="0.3"/>
      <pageSetup paperSize="9" orientation="portrait" horizontalDpi="0" verticalDpi="0" r:id="rId9"/>
    </customSheetView>
    <customSheetView guid="{EA770055-70E7-4514-A10B-441EBC22E2A7}" state="hidden">
      <selection activeCell="B5" sqref="B5:D5"/>
      <pageMargins left="0.7" right="0.7" top="0.75" bottom="0.75" header="0.3" footer="0.3"/>
      <pageSetup paperSize="9" orientation="portrait" horizontalDpi="0" verticalDpi="0" r:id="rId10"/>
    </customSheetView>
    <customSheetView guid="{45754F98-835B-49C9-B677-A56AD694638A}" state="hidden">
      <selection activeCell="B5" sqref="B5:D5"/>
      <pageMargins left="0.7" right="0.7" top="0.75" bottom="0.75" header="0.3" footer="0.3"/>
      <pageSetup paperSize="9" orientation="portrait" horizontalDpi="0" verticalDpi="0" r:id="rId11"/>
    </customSheetView>
    <customSheetView guid="{5C461DBC-99F3-450C-A63C-7C4E0CC2E36C}" state="hidden">
      <selection activeCell="B5" sqref="B5:D5"/>
      <pageMargins left="0.7" right="0.7" top="0.75" bottom="0.75" header="0.3" footer="0.3"/>
      <pageSetup paperSize="9" orientation="portrait" horizontalDpi="0" verticalDpi="0" r:id="rId12"/>
    </customSheetView>
    <customSheetView guid="{79806EBD-682B-4211-B17B-3A934ED7307A}" state="hidden">
      <selection activeCell="B5" sqref="B5:D5"/>
      <pageMargins left="0.7" right="0.7" top="0.75" bottom="0.75" header="0.3" footer="0.3"/>
      <pageSetup paperSize="9" orientation="portrait" horizontalDpi="0" verticalDpi="0" r:id="rId13"/>
    </customSheetView>
    <customSheetView guid="{476D731F-C3BE-44A7-A0C1-243F85A49509}" state="hidden">
      <selection activeCell="B5" sqref="B5:D5"/>
      <pageMargins left="0.7" right="0.7" top="0.75" bottom="0.75" header="0.3" footer="0.3"/>
      <pageSetup paperSize="9" orientation="portrait" horizontalDpi="0" verticalDpi="0" r:id="rId14"/>
    </customSheetView>
    <customSheetView guid="{B7DB2922-6693-47D8-8F9F-0B0A6C40EF34}" state="hidden">
      <selection activeCell="B5" sqref="B5:D5"/>
      <pageMargins left="0.7" right="0.7" top="0.75" bottom="0.75" header="0.3" footer="0.3"/>
      <pageSetup paperSize="9" orientation="portrait" horizontalDpi="0" verticalDpi="0" r:id="rId15"/>
    </customSheetView>
    <customSheetView guid="{C6E25AD9-FF8C-47CB-8F55-780466F9690B}" state="hidden">
      <selection activeCell="B5" sqref="B5:D5"/>
      <pageMargins left="0.7" right="0.7" top="0.75" bottom="0.75" header="0.3" footer="0.3"/>
      <pageSetup paperSize="9" orientation="portrait" horizontalDpi="0" verticalDpi="0" r:id="rId16"/>
    </customSheetView>
    <customSheetView guid="{E4C3C11C-6727-49A9-92E4-691F6640EB3D}" state="hidden">
      <selection activeCell="B5" sqref="B5:D5"/>
      <pageMargins left="0.7" right="0.7" top="0.75" bottom="0.75" header="0.3" footer="0.3"/>
      <pageSetup paperSize="9" orientation="portrait" horizontalDpi="0" verticalDpi="0" r:id="rId17"/>
    </customSheetView>
    <customSheetView guid="{225C7260-8951-4869-92C7-5436EF9C3FAF}" state="hidden">
      <selection activeCell="B5" sqref="B5:D5"/>
      <pageMargins left="0.7" right="0.7" top="0.75" bottom="0.75" header="0.3" footer="0.3"/>
      <pageSetup paperSize="9" orientation="portrait" horizontalDpi="0" verticalDpi="0" r:id="rId18"/>
    </customSheetView>
    <customSheetView guid="{24D40102-1347-4B2E-A8E7-44181D80CF02}" state="hidden">
      <selection activeCell="B5" sqref="B5:D5"/>
      <pageMargins left="0.7" right="0.7" top="0.75" bottom="0.75" header="0.3" footer="0.3"/>
      <pageSetup paperSize="9" orientation="portrait" horizontalDpi="0" verticalDpi="0" r:id="rId19"/>
    </customSheetView>
    <customSheetView guid="{9D74B993-40EB-495C-889F-E0F7EF52DFE4}" state="hidden">
      <selection activeCell="B5" sqref="B5:D5"/>
      <pageMargins left="0.7" right="0.7" top="0.75" bottom="0.75" header="0.3" footer="0.3"/>
      <pageSetup paperSize="9" orientation="portrait" horizontalDpi="0" verticalDpi="0" r:id="rId20"/>
    </customSheetView>
    <customSheetView guid="{AE640155-B615-44D7-B494-7DA1FD93D720}" state="hidden">
      <selection activeCell="B5" sqref="B5:D5"/>
      <pageMargins left="0.7" right="0.7" top="0.75" bottom="0.75" header="0.3" footer="0.3"/>
      <pageSetup paperSize="9" orientation="portrait" horizontalDpi="0" verticalDpi="0" r:id="rId21"/>
    </customSheetView>
    <customSheetView guid="{7AC1AA3A-FC02-4953-BEB8-F04B17D3898A}" state="hidden">
      <selection activeCell="B5" sqref="B5:D5"/>
      <pageMargins left="0.7" right="0.7" top="0.75" bottom="0.75" header="0.3" footer="0.3"/>
      <pageSetup paperSize="9" orientation="portrait" horizontalDpi="0" verticalDpi="0" r:id="rId22"/>
    </customSheetView>
    <customSheetView guid="{9FE0C7C2-A772-4EF7-BCE8-29EAFADECDEB}" state="hidden">
      <selection activeCell="B5" sqref="B5:D5"/>
      <pageMargins left="0.7" right="0.7" top="0.75" bottom="0.75" header="0.3" footer="0.3"/>
      <pageSetup paperSize="9" orientation="portrait" horizontalDpi="0" verticalDpi="0" r:id="rId23"/>
    </customSheetView>
    <customSheetView guid="{2BCC69EC-8E81-40CC-976E-CB843E397E17}" state="hidden">
      <selection activeCell="B5" sqref="B5:D5"/>
      <pageMargins left="0.7" right="0.7" top="0.75" bottom="0.75" header="0.3" footer="0.3"/>
      <pageSetup paperSize="9" orientation="portrait" horizontalDpi="0" verticalDpi="0" r:id="rId24"/>
    </customSheetView>
  </customSheetViews>
  <mergeCells count="4">
    <mergeCell ref="B4:C4"/>
    <mergeCell ref="B7:C7"/>
    <mergeCell ref="B8:C8"/>
    <mergeCell ref="B5:C5"/>
  </mergeCells>
  <phoneticPr fontId="4"/>
  <pageMargins left="0.7" right="0.7" top="0.75" bottom="0.75" header="0.3" footer="0.3"/>
  <pageSetup paperSize="9" orientation="portrait" horizontalDpi="0" verticalDpi="0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workbookViewId="0">
      <pane ySplit="3" topLeftCell="A4" activePane="bottomLeft" state="frozen"/>
      <selection pane="bottomLeft" activeCell="Q5" sqref="Q5"/>
    </sheetView>
  </sheetViews>
  <sheetFormatPr defaultRowHeight="18" x14ac:dyDescent="0.45"/>
  <cols>
    <col min="1" max="1" width="3.5" customWidth="1"/>
    <col min="2" max="2" width="4.09765625" customWidth="1"/>
    <col min="3" max="3" width="17.8984375" style="44" customWidth="1"/>
    <col min="4" max="6" width="7.296875" customWidth="1"/>
    <col min="7" max="7" width="16.296875" hidden="1" customWidth="1"/>
    <col min="8" max="10" width="7.5" customWidth="1"/>
  </cols>
  <sheetData>
    <row r="1" spans="2:10" x14ac:dyDescent="0.45">
      <c r="B1" t="s">
        <v>39</v>
      </c>
    </row>
    <row r="3" spans="2:10" ht="26.4" x14ac:dyDescent="0.45">
      <c r="B3" s="1"/>
      <c r="C3" s="11" t="s">
        <v>0</v>
      </c>
      <c r="D3" s="14" t="s">
        <v>44</v>
      </c>
      <c r="E3" s="15" t="s">
        <v>35</v>
      </c>
      <c r="F3" s="16" t="s">
        <v>40</v>
      </c>
      <c r="G3" s="6" t="s">
        <v>1</v>
      </c>
      <c r="H3" s="13" t="s">
        <v>41</v>
      </c>
      <c r="I3" s="7" t="s">
        <v>2</v>
      </c>
      <c r="J3" s="7" t="s">
        <v>42</v>
      </c>
    </row>
    <row r="4" spans="2:10" x14ac:dyDescent="0.45">
      <c r="B4" s="2">
        <v>1</v>
      </c>
      <c r="C4" s="12" t="s">
        <v>3</v>
      </c>
      <c r="D4" s="17">
        <v>148</v>
      </c>
      <c r="E4" s="18" t="e">
        <f>+#REF!-#REF!</f>
        <v>#REF!</v>
      </c>
      <c r="F4" s="19" t="e">
        <f>+#REF!-#REF!</f>
        <v>#REF!</v>
      </c>
      <c r="G4" s="3" t="e">
        <f>+#REF!-#REF!</f>
        <v>#REF!</v>
      </c>
      <c r="H4" s="2" t="e">
        <f>+#REF!-#REF!</f>
        <v>#REF!</v>
      </c>
      <c r="I4" s="4" t="e">
        <f>+#REF!-#REF!</f>
        <v>#REF!</v>
      </c>
      <c r="J4" s="5" t="e">
        <f>+#REF!-#REF!</f>
        <v>#REF!</v>
      </c>
    </row>
    <row r="5" spans="2:10" x14ac:dyDescent="0.45">
      <c r="B5" s="2">
        <v>2</v>
      </c>
      <c r="C5" s="12" t="s">
        <v>4</v>
      </c>
      <c r="D5" s="17">
        <v>116</v>
      </c>
      <c r="E5" s="18" t="e">
        <f>+#REF!-#REF!</f>
        <v>#REF!</v>
      </c>
      <c r="F5" s="19" t="e">
        <f>+#REF!-#REF!</f>
        <v>#REF!</v>
      </c>
      <c r="G5" s="3" t="e">
        <f>+#REF!-#REF!</f>
        <v>#REF!</v>
      </c>
      <c r="H5" s="2" t="e">
        <f>+#REF!-#REF!</f>
        <v>#REF!</v>
      </c>
      <c r="I5" s="4" t="e">
        <f>+#REF!-#REF!</f>
        <v>#REF!</v>
      </c>
      <c r="J5" s="5" t="e">
        <f>+#REF!-#REF!</f>
        <v>#REF!</v>
      </c>
    </row>
    <row r="6" spans="2:10" x14ac:dyDescent="0.45">
      <c r="B6" s="252">
        <v>3</v>
      </c>
      <c r="C6" s="254" t="s">
        <v>6</v>
      </c>
      <c r="D6" s="41">
        <v>54</v>
      </c>
      <c r="E6" s="36" t="e">
        <f>+#REF!-#REF!</f>
        <v>#REF!</v>
      </c>
      <c r="F6" s="37" t="e">
        <f>+#REF!-#REF!</f>
        <v>#REF!</v>
      </c>
      <c r="G6" s="23" t="e">
        <f>+#REF!-#REF!</f>
        <v>#REF!</v>
      </c>
      <c r="H6" s="38" t="e">
        <f>+#REF!-#REF!</f>
        <v>#REF!</v>
      </c>
      <c r="I6" s="39" t="e">
        <f>+#REF!-#REF!</f>
        <v>#REF!</v>
      </c>
      <c r="J6" s="40" t="e">
        <f>+#REF!-#REF!</f>
        <v>#REF!</v>
      </c>
    </row>
    <row r="7" spans="2:10" x14ac:dyDescent="0.45">
      <c r="B7" s="253"/>
      <c r="C7" s="255"/>
      <c r="D7" s="43">
        <v>120</v>
      </c>
      <c r="E7" s="27" t="e">
        <f>+#REF!-#REF!</f>
        <v>#REF!</v>
      </c>
      <c r="F7" s="29" t="e">
        <f>+#REF!-#REF!</f>
        <v>#REF!</v>
      </c>
      <c r="G7" s="25" t="e">
        <f>+#REF!-#REF!</f>
        <v>#REF!</v>
      </c>
      <c r="H7" s="31" t="e">
        <f>+#REF!-#REF!</f>
        <v>#REF!</v>
      </c>
      <c r="I7" s="33" t="e">
        <f>+#REF!-#REF!</f>
        <v>#REF!</v>
      </c>
      <c r="J7" s="35" t="e">
        <f>+#REF!-#REF!</f>
        <v>#REF!</v>
      </c>
    </row>
    <row r="8" spans="2:10" x14ac:dyDescent="0.45">
      <c r="B8" s="2">
        <v>4</v>
      </c>
      <c r="C8" s="12" t="s">
        <v>8</v>
      </c>
      <c r="D8" s="17">
        <v>74</v>
      </c>
      <c r="E8" s="18" t="e">
        <f>+#REF!-#REF!</f>
        <v>#REF!</v>
      </c>
      <c r="F8" s="19" t="e">
        <f>+#REF!-#REF!</f>
        <v>#REF!</v>
      </c>
      <c r="G8" s="3" t="e">
        <f>+#REF!-#REF!</f>
        <v>#REF!</v>
      </c>
      <c r="H8" s="2" t="e">
        <f>+#REF!-#REF!</f>
        <v>#REF!</v>
      </c>
      <c r="I8" s="4" t="e">
        <f>+#REF!-#REF!</f>
        <v>#REF!</v>
      </c>
      <c r="J8" s="5" t="e">
        <f>+#REF!-#REF!</f>
        <v>#REF!</v>
      </c>
    </row>
    <row r="9" spans="2:10" x14ac:dyDescent="0.45">
      <c r="B9" s="2">
        <v>5</v>
      </c>
      <c r="C9" s="12" t="s">
        <v>9</v>
      </c>
      <c r="D9" s="17">
        <v>79</v>
      </c>
      <c r="E9" s="18" t="e">
        <f>+#REF!-#REF!</f>
        <v>#REF!</v>
      </c>
      <c r="F9" s="19" t="e">
        <f>+#REF!-#REF!</f>
        <v>#REF!</v>
      </c>
      <c r="G9" s="3" t="e">
        <f>+#REF!-#REF!</f>
        <v>#REF!</v>
      </c>
      <c r="H9" s="2" t="e">
        <f>+#REF!-#REF!</f>
        <v>#REF!</v>
      </c>
      <c r="I9" s="4" t="e">
        <f>+#REF!-#REF!</f>
        <v>#REF!</v>
      </c>
      <c r="J9" s="5" t="e">
        <f>+#REF!-#REF!</f>
        <v>#REF!</v>
      </c>
    </row>
    <row r="10" spans="2:10" x14ac:dyDescent="0.45">
      <c r="B10" s="2">
        <v>6</v>
      </c>
      <c r="C10" s="12" t="s">
        <v>11</v>
      </c>
      <c r="D10" s="17">
        <v>105</v>
      </c>
      <c r="E10" s="18" t="e">
        <f>+#REF!-#REF!</f>
        <v>#REF!</v>
      </c>
      <c r="F10" s="19" t="e">
        <f>+#REF!-#REF!</f>
        <v>#REF!</v>
      </c>
      <c r="G10" s="3" t="e">
        <f>+#REF!-#REF!</f>
        <v>#REF!</v>
      </c>
      <c r="H10" s="2" t="e">
        <f>+#REF!-#REF!</f>
        <v>#REF!</v>
      </c>
      <c r="I10" s="4" t="e">
        <f>+#REF!-#REF!</f>
        <v>#REF!</v>
      </c>
      <c r="J10" s="5" t="e">
        <f>+#REF!-#REF!</f>
        <v>#REF!</v>
      </c>
    </row>
    <row r="11" spans="2:10" x14ac:dyDescent="0.45">
      <c r="B11" s="2">
        <v>7</v>
      </c>
      <c r="C11" s="12" t="s">
        <v>13</v>
      </c>
      <c r="D11" s="17">
        <v>111</v>
      </c>
      <c r="E11" s="18" t="e">
        <f>+#REF!-#REF!</f>
        <v>#REF!</v>
      </c>
      <c r="F11" s="19" t="e">
        <f>+#REF!-#REF!</f>
        <v>#REF!</v>
      </c>
      <c r="G11" s="3" t="e">
        <f>+#REF!-#REF!</f>
        <v>#REF!</v>
      </c>
      <c r="H11" s="2" t="e">
        <f>+#REF!-#REF!</f>
        <v>#REF!</v>
      </c>
      <c r="I11" s="4" t="e">
        <f>+#REF!-#REF!</f>
        <v>#REF!</v>
      </c>
      <c r="J11" s="5" t="e">
        <f>+#REF!-#REF!</f>
        <v>#REF!</v>
      </c>
    </row>
    <row r="12" spans="2:10" x14ac:dyDescent="0.45">
      <c r="B12" s="2">
        <v>8</v>
      </c>
      <c r="C12" s="12" t="s">
        <v>14</v>
      </c>
      <c r="D12" s="17">
        <v>78</v>
      </c>
      <c r="E12" s="18" t="e">
        <f>+#REF!-#REF!</f>
        <v>#REF!</v>
      </c>
      <c r="F12" s="19" t="e">
        <f>+#REF!-#REF!</f>
        <v>#REF!</v>
      </c>
      <c r="G12" s="3" t="e">
        <f>+#REF!-#REF!</f>
        <v>#REF!</v>
      </c>
      <c r="H12" s="2" t="e">
        <f>+#REF!-#REF!</f>
        <v>#REF!</v>
      </c>
      <c r="I12" s="4" t="e">
        <f>+#REF!-#REF!</f>
        <v>#REF!</v>
      </c>
      <c r="J12" s="5" t="e">
        <f>+#REF!-#REF!</f>
        <v>#REF!</v>
      </c>
    </row>
    <row r="13" spans="2:10" x14ac:dyDescent="0.45">
      <c r="B13" s="2">
        <v>9</v>
      </c>
      <c r="C13" s="12" t="s">
        <v>16</v>
      </c>
      <c r="D13" s="17">
        <v>85</v>
      </c>
      <c r="E13" s="18" t="e">
        <f>+#REF!-#REF!</f>
        <v>#REF!</v>
      </c>
      <c r="F13" s="19" t="e">
        <f>+#REF!-#REF!</f>
        <v>#REF!</v>
      </c>
      <c r="G13" s="3" t="e">
        <f>+#REF!-#REF!</f>
        <v>#REF!</v>
      </c>
      <c r="H13" s="2" t="e">
        <f>+#REF!-#REF!</f>
        <v>#REF!</v>
      </c>
      <c r="I13" s="4" t="e">
        <f>+#REF!-#REF!</f>
        <v>#REF!</v>
      </c>
      <c r="J13" s="5" t="e">
        <f>+#REF!-#REF!</f>
        <v>#REF!</v>
      </c>
    </row>
    <row r="14" spans="2:10" x14ac:dyDescent="0.45">
      <c r="B14" s="2">
        <v>10</v>
      </c>
      <c r="C14" s="12" t="s">
        <v>18</v>
      </c>
      <c r="D14" s="17">
        <v>136</v>
      </c>
      <c r="E14" s="18" t="e">
        <f>+#REF!-#REF!</f>
        <v>#REF!</v>
      </c>
      <c r="F14" s="19" t="e">
        <f>+#REF!-#REF!</f>
        <v>#REF!</v>
      </c>
      <c r="G14" s="3" t="e">
        <f>+#REF!-#REF!</f>
        <v>#REF!</v>
      </c>
      <c r="H14" s="2" t="e">
        <f>+#REF!-#REF!</f>
        <v>#REF!</v>
      </c>
      <c r="I14" s="4" t="e">
        <f>+#REF!-#REF!</f>
        <v>#REF!</v>
      </c>
      <c r="J14" s="5" t="e">
        <f>+#REF!-#REF!</f>
        <v>#REF!</v>
      </c>
    </row>
    <row r="15" spans="2:10" x14ac:dyDescent="0.45">
      <c r="B15" s="2">
        <v>11</v>
      </c>
      <c r="C15" s="12" t="s">
        <v>20</v>
      </c>
      <c r="D15" s="17">
        <v>167</v>
      </c>
      <c r="E15" s="18" t="e">
        <f>+#REF!-#REF!</f>
        <v>#REF!</v>
      </c>
      <c r="F15" s="19" t="e">
        <f>+#REF!-#REF!</f>
        <v>#REF!</v>
      </c>
      <c r="G15" s="3" t="e">
        <f>+#REF!-#REF!</f>
        <v>#REF!</v>
      </c>
      <c r="H15" s="2" t="e">
        <f>+#REF!-#REF!</f>
        <v>#REF!</v>
      </c>
      <c r="I15" s="4" t="e">
        <f>+#REF!-#REF!</f>
        <v>#REF!</v>
      </c>
      <c r="J15" s="5" t="e">
        <f>+#REF!-#REF!</f>
        <v>#REF!</v>
      </c>
    </row>
    <row r="16" spans="2:10" x14ac:dyDescent="0.45">
      <c r="B16" s="2">
        <v>12</v>
      </c>
      <c r="C16" s="12" t="s">
        <v>21</v>
      </c>
      <c r="D16" s="17">
        <v>186</v>
      </c>
      <c r="E16" s="18" t="e">
        <f>+#REF!-#REF!</f>
        <v>#REF!</v>
      </c>
      <c r="F16" s="19" t="e">
        <f>+#REF!-#REF!</f>
        <v>#REF!</v>
      </c>
      <c r="G16" s="3" t="e">
        <f>+#REF!-#REF!</f>
        <v>#REF!</v>
      </c>
      <c r="H16" s="2" t="e">
        <f>+#REF!-#REF!</f>
        <v>#REF!</v>
      </c>
      <c r="I16" s="4" t="e">
        <f>+#REF!-#REF!</f>
        <v>#REF!</v>
      </c>
      <c r="J16" s="5" t="e">
        <f>+#REF!-#REF!</f>
        <v>#REF!</v>
      </c>
    </row>
    <row r="17" spans="2:10" x14ac:dyDescent="0.45">
      <c r="B17" s="2">
        <v>13</v>
      </c>
      <c r="C17" s="12" t="s">
        <v>22</v>
      </c>
      <c r="D17" s="17">
        <v>140</v>
      </c>
      <c r="E17" s="18" t="e">
        <f>+#REF!-#REF!</f>
        <v>#REF!</v>
      </c>
      <c r="F17" s="19" t="e">
        <f>+#REF!-#REF!</f>
        <v>#REF!</v>
      </c>
      <c r="G17" s="3" t="e">
        <f>+#REF!-#REF!</f>
        <v>#REF!</v>
      </c>
      <c r="H17" s="2" t="e">
        <f>+#REF!-#REF!</f>
        <v>#REF!</v>
      </c>
      <c r="I17" s="4" t="e">
        <f>+#REF!-#REF!</f>
        <v>#REF!</v>
      </c>
      <c r="J17" s="5" t="e">
        <f>+#REF!-#REF!</f>
        <v>#REF!</v>
      </c>
    </row>
    <row r="18" spans="2:10" x14ac:dyDescent="0.45">
      <c r="B18" s="256">
        <v>14</v>
      </c>
      <c r="C18" s="257" t="s">
        <v>23</v>
      </c>
      <c r="D18" s="41">
        <v>51</v>
      </c>
      <c r="E18" s="36" t="e">
        <f>+#REF!-#REF!</f>
        <v>#REF!</v>
      </c>
      <c r="F18" s="37" t="e">
        <f>+#REF!-#REF!</f>
        <v>#REF!</v>
      </c>
      <c r="G18" s="23" t="e">
        <f>+#REF!-#REF!</f>
        <v>#REF!</v>
      </c>
      <c r="H18" s="38" t="e">
        <f>+#REF!-#REF!</f>
        <v>#REF!</v>
      </c>
      <c r="I18" s="39" t="e">
        <f>+#REF!-#REF!</f>
        <v>#REF!</v>
      </c>
      <c r="J18" s="40" t="e">
        <f>+#REF!-#REF!</f>
        <v>#REF!</v>
      </c>
    </row>
    <row r="19" spans="2:10" x14ac:dyDescent="0.45">
      <c r="B19" s="256"/>
      <c r="C19" s="257"/>
      <c r="D19" s="42">
        <v>70</v>
      </c>
      <c r="E19" s="26" t="e">
        <f>+#REF!-#REF!</f>
        <v>#REF!</v>
      </c>
      <c r="F19" s="28" t="e">
        <f>+#REF!-#REF!</f>
        <v>#REF!</v>
      </c>
      <c r="G19" s="24" t="e">
        <f>+#REF!-#REF!</f>
        <v>#REF!</v>
      </c>
      <c r="H19" s="30" t="e">
        <f>+#REF!-#REF!</f>
        <v>#REF!</v>
      </c>
      <c r="I19" s="32" t="e">
        <f>+#REF!-#REF!</f>
        <v>#REF!</v>
      </c>
      <c r="J19" s="34" t="e">
        <f>+#REF!-#REF!</f>
        <v>#REF!</v>
      </c>
    </row>
    <row r="20" spans="2:10" x14ac:dyDescent="0.45">
      <c r="B20" s="256">
        <v>15</v>
      </c>
      <c r="C20" s="257" t="s">
        <v>24</v>
      </c>
      <c r="D20" s="41">
        <v>48</v>
      </c>
      <c r="E20" s="36" t="e">
        <f>+#REF!-#REF!</f>
        <v>#REF!</v>
      </c>
      <c r="F20" s="37" t="e">
        <f>+#REF!-#REF!</f>
        <v>#REF!</v>
      </c>
      <c r="G20" s="23" t="e">
        <f>+#REF!-#REF!</f>
        <v>#REF!</v>
      </c>
      <c r="H20" s="38" t="e">
        <f>+#REF!-#REF!</f>
        <v>#REF!</v>
      </c>
      <c r="I20" s="39" t="e">
        <f>+#REF!-#REF!</f>
        <v>#REF!</v>
      </c>
      <c r="J20" s="40" t="e">
        <f>+#REF!-#REF!</f>
        <v>#REF!</v>
      </c>
    </row>
    <row r="21" spans="2:10" x14ac:dyDescent="0.45">
      <c r="B21" s="256"/>
      <c r="C21" s="257"/>
      <c r="D21" s="42">
        <v>80</v>
      </c>
      <c r="E21" s="26" t="e">
        <f>+#REF!-#REF!</f>
        <v>#REF!</v>
      </c>
      <c r="F21" s="28" t="e">
        <f>+#REF!-#REF!</f>
        <v>#REF!</v>
      </c>
      <c r="G21" s="24" t="e">
        <f>+#REF!-#REF!</f>
        <v>#REF!</v>
      </c>
      <c r="H21" s="30" t="e">
        <f>+#REF!-#REF!</f>
        <v>#REF!</v>
      </c>
      <c r="I21" s="32" t="e">
        <f>+#REF!-#REF!</f>
        <v>#REF!</v>
      </c>
      <c r="J21" s="34" t="e">
        <f>+#REF!-#REF!</f>
        <v>#REF!</v>
      </c>
    </row>
    <row r="22" spans="2:10" x14ac:dyDescent="0.45">
      <c r="B22" s="2">
        <v>16</v>
      </c>
      <c r="C22" s="12" t="s">
        <v>25</v>
      </c>
      <c r="D22" s="17">
        <v>219</v>
      </c>
      <c r="E22" s="18" t="e">
        <f>+#REF!-#REF!</f>
        <v>#REF!</v>
      </c>
      <c r="F22" s="19" t="e">
        <f>+#REF!-#REF!</f>
        <v>#REF!</v>
      </c>
      <c r="G22" s="3" t="e">
        <f>+#REF!-#REF!</f>
        <v>#REF!</v>
      </c>
      <c r="H22" s="2" t="e">
        <f>+#REF!-#REF!</f>
        <v>#REF!</v>
      </c>
      <c r="I22" s="4" t="e">
        <f>+#REF!-#REF!</f>
        <v>#REF!</v>
      </c>
      <c r="J22" s="5" t="e">
        <f>+#REF!-#REF!</f>
        <v>#REF!</v>
      </c>
    </row>
    <row r="23" spans="2:10" x14ac:dyDescent="0.45">
      <c r="B23" s="2">
        <v>17</v>
      </c>
      <c r="C23" s="12" t="s">
        <v>27</v>
      </c>
      <c r="D23" s="17">
        <v>116</v>
      </c>
      <c r="E23" s="18" t="e">
        <f>+#REF!-#REF!</f>
        <v>#REF!</v>
      </c>
      <c r="F23" s="19" t="e">
        <f>+#REF!-#REF!</f>
        <v>#REF!</v>
      </c>
      <c r="G23" s="3" t="e">
        <f>+#REF!-#REF!</f>
        <v>#REF!</v>
      </c>
      <c r="H23" s="2" t="e">
        <f>+#REF!-#REF!</f>
        <v>#REF!</v>
      </c>
      <c r="I23" s="4" t="e">
        <f>+#REF!-#REF!</f>
        <v>#REF!</v>
      </c>
      <c r="J23" s="5" t="e">
        <f>+#REF!-#REF!</f>
        <v>#REF!</v>
      </c>
    </row>
    <row r="24" spans="2:10" x14ac:dyDescent="0.45">
      <c r="B24" s="2">
        <v>18</v>
      </c>
      <c r="C24" s="12" t="s">
        <v>29</v>
      </c>
      <c r="D24" s="17">
        <v>110</v>
      </c>
      <c r="E24" s="18" t="e">
        <f>+#REF!-#REF!</f>
        <v>#REF!</v>
      </c>
      <c r="F24" s="19" t="e">
        <f>+#REF!-#REF!</f>
        <v>#REF!</v>
      </c>
      <c r="G24" s="3" t="e">
        <f>+#REF!-#REF!</f>
        <v>#REF!</v>
      </c>
      <c r="H24" s="2" t="e">
        <f>+#REF!-#REF!</f>
        <v>#REF!</v>
      </c>
      <c r="I24" s="4" t="e">
        <f>+#REF!-#REF!</f>
        <v>#REF!</v>
      </c>
      <c r="J24" s="5" t="e">
        <f>+#REF!-#REF!</f>
        <v>#REF!</v>
      </c>
    </row>
    <row r="25" spans="2:10" x14ac:dyDescent="0.45">
      <c r="B25" s="2">
        <v>19</v>
      </c>
      <c r="C25" s="12" t="s">
        <v>31</v>
      </c>
      <c r="D25" s="17">
        <v>115</v>
      </c>
      <c r="E25" s="18" t="e">
        <f>+#REF!-#REF!</f>
        <v>#REF!</v>
      </c>
      <c r="F25" s="19" t="e">
        <f>+#REF!-#REF!</f>
        <v>#REF!</v>
      </c>
      <c r="G25" s="3" t="e">
        <f>+#REF!-#REF!</f>
        <v>#REF!</v>
      </c>
      <c r="H25" s="2" t="e">
        <f>+#REF!-#REF!</f>
        <v>#REF!</v>
      </c>
      <c r="I25" s="4" t="e">
        <f>+#REF!-#REF!</f>
        <v>#REF!</v>
      </c>
      <c r="J25" s="5" t="e">
        <f>+#REF!-#REF!</f>
        <v>#REF!</v>
      </c>
    </row>
    <row r="26" spans="2:10" x14ac:dyDescent="0.45">
      <c r="B26" s="2">
        <v>20</v>
      </c>
      <c r="C26" s="12" t="s">
        <v>33</v>
      </c>
      <c r="D26" s="17">
        <v>116</v>
      </c>
      <c r="E26" s="18" t="e">
        <f>+#REF!-#REF!</f>
        <v>#REF!</v>
      </c>
      <c r="F26" s="19" t="e">
        <f>+#REF!-#REF!</f>
        <v>#REF!</v>
      </c>
      <c r="G26" s="3" t="e">
        <f>+#REF!-#REF!</f>
        <v>#REF!</v>
      </c>
      <c r="H26" s="2" t="e">
        <f>+#REF!-#REF!</f>
        <v>#REF!</v>
      </c>
      <c r="I26" s="4" t="e">
        <f>+#REF!-#REF!</f>
        <v>#REF!</v>
      </c>
      <c r="J26" s="5" t="e">
        <f>+#REF!-#REF!</f>
        <v>#REF!</v>
      </c>
    </row>
    <row r="27" spans="2:10" x14ac:dyDescent="0.45">
      <c r="B27" s="8">
        <v>21</v>
      </c>
      <c r="C27" s="45" t="s">
        <v>36</v>
      </c>
      <c r="D27" s="20" t="s">
        <v>38</v>
      </c>
      <c r="E27" s="21" t="s">
        <v>38</v>
      </c>
      <c r="F27" s="22" t="s">
        <v>38</v>
      </c>
      <c r="G27" s="9" t="s">
        <v>37</v>
      </c>
      <c r="H27" s="8">
        <v>1</v>
      </c>
      <c r="I27" s="10">
        <v>0</v>
      </c>
      <c r="J27" s="10">
        <v>0</v>
      </c>
    </row>
    <row r="28" spans="2:10" x14ac:dyDescent="0.45">
      <c r="B28" s="8">
        <v>22</v>
      </c>
      <c r="C28" s="45" t="s">
        <v>43</v>
      </c>
      <c r="D28" s="20" t="s">
        <v>38</v>
      </c>
      <c r="E28" s="21" t="s">
        <v>38</v>
      </c>
      <c r="F28" s="22" t="s">
        <v>38</v>
      </c>
      <c r="G28" s="9" t="s">
        <v>37</v>
      </c>
      <c r="H28" s="8">
        <v>1</v>
      </c>
      <c r="I28" s="10">
        <v>0</v>
      </c>
      <c r="J28" s="10">
        <v>0</v>
      </c>
    </row>
    <row r="29" spans="2:10" x14ac:dyDescent="0.45">
      <c r="C29" s="46" t="s">
        <v>45</v>
      </c>
    </row>
  </sheetData>
  <customSheetViews>
    <customSheetView guid="{A766A8D4-5527-4A98-843E-DDAAD3A7CEF8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1"/>
    </customSheetView>
    <customSheetView guid="{31F76766-72BE-481F-8554-0123EA579A59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"/>
    </customSheetView>
    <customSheetView guid="{3B422C7B-D4C9-4E39-B2CD-587D01BFCCE5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3"/>
    </customSheetView>
    <customSheetView guid="{65D6F6DF-D4DF-44A7-BB19-AA2ADA9C24AA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4"/>
    </customSheetView>
    <customSheetView guid="{A02AE07C-C56D-4A0F-85F5-6F1DCE6E4BF9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5"/>
    </customSheetView>
    <customSheetView guid="{DA1C9B90-0285-4A81-A20B-DC54FBD82AD5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6"/>
    </customSheetView>
    <customSheetView guid="{C15E7375-1A11-4EE1-8CBF-BA9415DDF7DB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7"/>
    </customSheetView>
    <customSheetView guid="{989B23D2-DDFD-457B-B38D-AC2C4501E52F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8"/>
    </customSheetView>
    <customSheetView guid="{5B364751-A247-4038-9D63-8571AB99ADCC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9"/>
    </customSheetView>
    <customSheetView guid="{EA770055-70E7-4514-A10B-441EBC22E2A7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0"/>
    </customSheetView>
    <customSheetView guid="{45754F98-835B-49C9-B677-A56AD694638A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1"/>
    </customSheetView>
    <customSheetView guid="{41E32E41-AE16-4277-9301-694D683D9CFB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2"/>
    </customSheetView>
    <customSheetView guid="{2534ABCB-8401-4E11-9FF8-22413B67DAA7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3"/>
    </customSheetView>
    <customSheetView guid="{92B29396-8F14-4D8F-BB39-7E900A1B6FC2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4"/>
    </customSheetView>
    <customSheetView guid="{DDEB8D56-BFB8-463F-AA0B-3BDEEA74ADA5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5"/>
    </customSheetView>
    <customSheetView guid="{4A6E4508-483B-4B89-939B-AE7ED4A970A2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6"/>
    </customSheetView>
    <customSheetView guid="{073B3DA2-D884-46AF-978C-EAF3A39913E4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7"/>
    </customSheetView>
    <customSheetView guid="{A7594CB7-194F-425E-A133-2FCEC96E8107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8"/>
    </customSheetView>
    <customSheetView guid="{5C461DBC-99F3-450C-A63C-7C4E0CC2E36C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19"/>
    </customSheetView>
    <customSheetView guid="{79806EBD-682B-4211-B17B-3A934ED7307A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0"/>
    </customSheetView>
    <customSheetView guid="{476D731F-C3BE-44A7-A0C1-243F85A49509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1"/>
    </customSheetView>
    <customSheetView guid="{B7DB2922-6693-47D8-8F9F-0B0A6C40EF34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2"/>
    </customSheetView>
    <customSheetView guid="{C6E25AD9-FF8C-47CB-8F55-780466F9690B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3"/>
    </customSheetView>
    <customSheetView guid="{E4C3C11C-6727-49A9-92E4-691F6640EB3D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24"/>
    </customSheetView>
    <customSheetView guid="{225C7260-8951-4869-92C7-5436EF9C3FAF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25"/>
    </customSheetView>
    <customSheetView guid="{24D40102-1347-4B2E-A8E7-44181D80CF02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6"/>
    </customSheetView>
    <customSheetView guid="{9D74B993-40EB-495C-889F-E0F7EF52DFE4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7"/>
    </customSheetView>
    <customSheetView guid="{AE640155-B615-44D7-B494-7DA1FD93D720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8"/>
    </customSheetView>
    <customSheetView guid="{7AC1AA3A-FC02-4953-BEB8-F04B17D3898A}" showGridLines="0" hiddenColumns="1" state="hidden">
      <pane ySplit="3" topLeftCell="A4" activePane="bottomLeft" state="frozen"/>
      <selection pane="bottomLeft" activeCell="I11" sqref="I11"/>
      <pageMargins left="0.7" right="0.7" top="0.75" bottom="0.75" header="0.3" footer="0.3"/>
      <pageSetup paperSize="9" orientation="portrait" horizontalDpi="0" verticalDpi="0" r:id="rId29"/>
    </customSheetView>
    <customSheetView guid="{9FE0C7C2-A772-4EF7-BCE8-29EAFADECDEB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30"/>
    </customSheetView>
    <customSheetView guid="{2BCC69EC-8E81-40CC-976E-CB843E397E17}" showGridLines="0" hiddenColumns="1" state="hidden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0" verticalDpi="0" r:id="rId31"/>
    </customSheetView>
  </customSheetViews>
  <mergeCells count="6">
    <mergeCell ref="B6:B7"/>
    <mergeCell ref="C6:C7"/>
    <mergeCell ref="B18:B19"/>
    <mergeCell ref="C18:C19"/>
    <mergeCell ref="B20:B21"/>
    <mergeCell ref="C20:C21"/>
  </mergeCells>
  <phoneticPr fontId="4"/>
  <pageMargins left="0.7" right="0.7" top="0.75" bottom="0.75" header="0.3" footer="0.3"/>
  <pageSetup paperSize="9" orientation="portrait" horizontalDpi="0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園長会要望確定版</vt:lpstr>
      <vt:lpstr>iPhone</vt:lpstr>
      <vt:lpstr>対参考増減</vt:lpstr>
      <vt:lpstr>園長会要望確定版!Print_Area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祐介</dc:creator>
  <cp:lastModifiedBy>吉田　裕史</cp:lastModifiedBy>
  <cp:lastPrinted>2024-03-14T06:51:20Z</cp:lastPrinted>
  <dcterms:created xsi:type="dcterms:W3CDTF">2015-06-05T18:19:34Z</dcterms:created>
  <dcterms:modified xsi:type="dcterms:W3CDTF">2024-03-21T07:42:06Z</dcterms:modified>
</cp:coreProperties>
</file>